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4240" windowHeight="11535"/>
  </bookViews>
  <sheets>
    <sheet name="от 1года до 3 лет" sheetId="2" r:id="rId1"/>
    <sheet name="от 3 до 7 лет" sheetId="1" r:id="rId2"/>
  </sheets>
  <definedNames>
    <definedName name="_xlnm._FilterDatabase" localSheetId="0" hidden="1">'от 1года до 3 лет'!$A$1:$K$1852</definedName>
    <definedName name="_xlnm._FilterDatabase" localSheetId="1" hidden="1">'от 3 до 7 лет'!$A$1:$K$1725</definedName>
  </definedNames>
  <calcPr calcId="145621"/>
</workbook>
</file>

<file path=xl/calcChain.xml><?xml version="1.0" encoding="utf-8"?>
<calcChain xmlns="http://schemas.openxmlformats.org/spreadsheetml/2006/main">
  <c r="G802" i="1" l="1"/>
  <c r="H802" i="1"/>
  <c r="I802" i="1"/>
  <c r="J802" i="1"/>
  <c r="F802" i="1"/>
  <c r="G576" i="1"/>
  <c r="H576" i="1"/>
  <c r="I576" i="1"/>
  <c r="J576" i="1"/>
  <c r="F576" i="1"/>
  <c r="G483" i="1"/>
  <c r="H483" i="1"/>
  <c r="I483" i="1"/>
  <c r="J483" i="1"/>
  <c r="F483" i="1"/>
  <c r="G284" i="1"/>
  <c r="H284" i="1"/>
  <c r="I284" i="1"/>
  <c r="J284" i="1"/>
  <c r="F284" i="1"/>
  <c r="G80" i="1"/>
  <c r="H80" i="1"/>
  <c r="I80" i="1"/>
  <c r="J80" i="1"/>
  <c r="F80" i="1"/>
  <c r="F910" i="1"/>
  <c r="I1015" i="2"/>
  <c r="I918" i="2"/>
  <c r="I809" i="2"/>
  <c r="I717" i="2"/>
  <c r="I589" i="2"/>
  <c r="I507" i="2"/>
  <c r="I404" i="2"/>
  <c r="I310" i="2"/>
  <c r="I211" i="2"/>
  <c r="I113" i="2"/>
  <c r="F898" i="2"/>
  <c r="F389" i="2"/>
  <c r="F193" i="2"/>
  <c r="C113" i="2"/>
  <c r="C1027" i="1" l="1"/>
  <c r="G1026" i="1"/>
  <c r="H1026" i="1"/>
  <c r="I1026" i="1"/>
  <c r="J1026" i="1"/>
  <c r="F1026" i="1"/>
  <c r="G1013" i="1"/>
  <c r="H1013" i="1"/>
  <c r="I1013" i="1"/>
  <c r="J1013" i="1"/>
  <c r="F1013" i="1"/>
  <c r="C930" i="1"/>
  <c r="F929" i="1"/>
  <c r="G929" i="1"/>
  <c r="H929" i="1"/>
  <c r="I929" i="1"/>
  <c r="J929" i="1"/>
  <c r="G910" i="1"/>
  <c r="H910" i="1"/>
  <c r="I910" i="1"/>
  <c r="J910" i="1"/>
  <c r="F845" i="1"/>
  <c r="C822" i="1"/>
  <c r="G821" i="1"/>
  <c r="H821" i="1"/>
  <c r="I821" i="1"/>
  <c r="J821" i="1"/>
  <c r="F821" i="1"/>
  <c r="G807" i="1"/>
  <c r="H807" i="1"/>
  <c r="I807" i="1"/>
  <c r="J807" i="1"/>
  <c r="F807" i="1"/>
  <c r="C728" i="1"/>
  <c r="F727" i="1"/>
  <c r="G727" i="1"/>
  <c r="H727" i="1"/>
  <c r="I727" i="1"/>
  <c r="J727" i="1"/>
  <c r="G699" i="1"/>
  <c r="H699" i="1"/>
  <c r="I699" i="1"/>
  <c r="J699" i="1"/>
  <c r="F699" i="1"/>
  <c r="C598" i="1"/>
  <c r="G597" i="1"/>
  <c r="H597" i="1"/>
  <c r="I597" i="1"/>
  <c r="J597" i="1"/>
  <c r="F597" i="1"/>
  <c r="G581" i="1"/>
  <c r="H581" i="1"/>
  <c r="I581" i="1"/>
  <c r="J581" i="1"/>
  <c r="F581" i="1"/>
  <c r="C516" i="1"/>
  <c r="G515" i="1"/>
  <c r="H515" i="1"/>
  <c r="I515" i="1"/>
  <c r="J515" i="1"/>
  <c r="F515" i="1"/>
  <c r="G488" i="1"/>
  <c r="H488" i="1"/>
  <c r="I488" i="1"/>
  <c r="J488" i="1"/>
  <c r="F488" i="1"/>
  <c r="G435" i="1"/>
  <c r="H435" i="1"/>
  <c r="I435" i="1"/>
  <c r="J435" i="1"/>
  <c r="F435" i="1"/>
  <c r="C411" i="1"/>
  <c r="G410" i="1"/>
  <c r="H410" i="1"/>
  <c r="I410" i="1"/>
  <c r="J410" i="1"/>
  <c r="F410" i="1"/>
  <c r="G396" i="1"/>
  <c r="H396" i="1"/>
  <c r="I396" i="1"/>
  <c r="J396" i="1"/>
  <c r="F396" i="1"/>
  <c r="C317" i="1"/>
  <c r="G316" i="1"/>
  <c r="H316" i="1"/>
  <c r="I316" i="1"/>
  <c r="J316" i="1"/>
  <c r="F316" i="1"/>
  <c r="G290" i="1"/>
  <c r="H290" i="1"/>
  <c r="I290" i="1"/>
  <c r="J290" i="1"/>
  <c r="F290" i="1"/>
  <c r="C216" i="1"/>
  <c r="F215" i="1"/>
  <c r="G215" i="1"/>
  <c r="H215" i="1"/>
  <c r="I215" i="1"/>
  <c r="J215" i="1"/>
  <c r="G198" i="1"/>
  <c r="H198" i="1"/>
  <c r="I198" i="1"/>
  <c r="J198" i="1"/>
  <c r="F198" i="1"/>
  <c r="F140" i="1"/>
  <c r="C117" i="1"/>
  <c r="G116" i="1"/>
  <c r="H116" i="1"/>
  <c r="I116" i="1"/>
  <c r="J116" i="1"/>
  <c r="F116" i="1"/>
  <c r="G86" i="1"/>
  <c r="H86" i="1"/>
  <c r="I86" i="1"/>
  <c r="J86" i="1"/>
  <c r="F86" i="1"/>
  <c r="J849" i="1"/>
  <c r="I849" i="1"/>
  <c r="H849" i="1"/>
  <c r="G849" i="1"/>
  <c r="F849" i="1"/>
  <c r="J626" i="1"/>
  <c r="I626" i="1"/>
  <c r="H626" i="1"/>
  <c r="G626" i="1"/>
  <c r="F626" i="1"/>
  <c r="J439" i="1"/>
  <c r="I439" i="1"/>
  <c r="H439" i="1"/>
  <c r="G439" i="1"/>
  <c r="F439" i="1"/>
  <c r="J242" i="1"/>
  <c r="I242" i="1"/>
  <c r="H242" i="1"/>
  <c r="G242" i="1"/>
  <c r="F242" i="1"/>
  <c r="C1015" i="2"/>
  <c r="G1014" i="2"/>
  <c r="H1014" i="2"/>
  <c r="I1014" i="2"/>
  <c r="J1014" i="2"/>
  <c r="F1014" i="2"/>
  <c r="G1001" i="2"/>
  <c r="H1001" i="2"/>
  <c r="I1001" i="2"/>
  <c r="J1001" i="2"/>
  <c r="F1001" i="2"/>
  <c r="C918" i="2"/>
  <c r="C809" i="2"/>
  <c r="F738" i="2"/>
  <c r="C717" i="2"/>
  <c r="C589" i="2"/>
  <c r="C507" i="2"/>
  <c r="C404" i="2"/>
  <c r="C310" i="2"/>
  <c r="C211" i="2"/>
  <c r="G917" i="2"/>
  <c r="H917" i="2"/>
  <c r="I917" i="2"/>
  <c r="J917" i="2"/>
  <c r="F917" i="2"/>
  <c r="G898" i="2"/>
  <c r="H898" i="2"/>
  <c r="I898" i="2"/>
  <c r="J898" i="2"/>
  <c r="G808" i="2"/>
  <c r="H808" i="2"/>
  <c r="I808" i="2"/>
  <c r="J808" i="2"/>
  <c r="F808" i="2"/>
  <c r="G794" i="2"/>
  <c r="H794" i="2"/>
  <c r="I794" i="2"/>
  <c r="J794" i="2"/>
  <c r="F794" i="2"/>
  <c r="G688" i="2"/>
  <c r="H688" i="2"/>
  <c r="I688" i="2"/>
  <c r="J688" i="2"/>
  <c r="F688" i="2"/>
  <c r="F716" i="2"/>
  <c r="F136" i="2"/>
  <c r="G716" i="2"/>
  <c r="H716" i="2"/>
  <c r="I716" i="2"/>
  <c r="J716" i="2"/>
  <c r="G588" i="2"/>
  <c r="H588" i="2"/>
  <c r="I588" i="2"/>
  <c r="J588" i="2"/>
  <c r="F588" i="2"/>
  <c r="G572" i="2"/>
  <c r="H572" i="2"/>
  <c r="I572" i="2"/>
  <c r="J572" i="2"/>
  <c r="F572" i="2"/>
  <c r="F506" i="2"/>
  <c r="G506" i="2"/>
  <c r="H506" i="2"/>
  <c r="I506" i="2"/>
  <c r="J506" i="2"/>
  <c r="G479" i="2"/>
  <c r="H479" i="2"/>
  <c r="I479" i="2"/>
  <c r="J479" i="2"/>
  <c r="F479" i="2"/>
  <c r="G389" i="2"/>
  <c r="H389" i="2"/>
  <c r="I389" i="2"/>
  <c r="J389" i="2"/>
  <c r="G403" i="2"/>
  <c r="H403" i="2"/>
  <c r="I403" i="2"/>
  <c r="J403" i="2"/>
  <c r="F403" i="2"/>
  <c r="G309" i="2"/>
  <c r="H309" i="2"/>
  <c r="I309" i="2"/>
  <c r="J309" i="2"/>
  <c r="F309" i="2"/>
  <c r="C1028" i="1" l="1"/>
  <c r="C1029" i="1" s="1"/>
  <c r="C1016" i="2"/>
  <c r="C1017" i="2" s="1"/>
  <c r="G283" i="2"/>
  <c r="H283" i="2"/>
  <c r="I283" i="2"/>
  <c r="J283" i="2"/>
  <c r="F283" i="2"/>
  <c r="G210" i="2"/>
  <c r="H210" i="2"/>
  <c r="I210" i="2"/>
  <c r="J210" i="2"/>
  <c r="F210" i="2"/>
  <c r="G193" i="2"/>
  <c r="H193" i="2"/>
  <c r="I193" i="2"/>
  <c r="J193" i="2"/>
  <c r="G112" i="2"/>
  <c r="H112" i="2"/>
  <c r="I112" i="2"/>
  <c r="J112" i="2"/>
  <c r="F112" i="2"/>
  <c r="G82" i="2"/>
  <c r="H82" i="2"/>
  <c r="I82" i="2"/>
  <c r="J82" i="2"/>
  <c r="F82" i="2"/>
  <c r="G76" i="2" l="1"/>
  <c r="H76" i="2"/>
  <c r="I76" i="2"/>
  <c r="J76" i="2"/>
  <c r="F76" i="2"/>
  <c r="G337" i="2" l="1"/>
  <c r="H337" i="2"/>
  <c r="I337" i="2"/>
  <c r="J337" i="2"/>
  <c r="F337" i="2"/>
  <c r="G1008" i="1" l="1"/>
  <c r="H1008" i="1"/>
  <c r="I1008" i="1"/>
  <c r="J1008" i="1"/>
  <c r="F1008" i="1"/>
  <c r="G951" i="1"/>
  <c r="H951" i="1"/>
  <c r="I951" i="1"/>
  <c r="J951" i="1"/>
  <c r="F951" i="1"/>
  <c r="G890" i="1"/>
  <c r="H890" i="1"/>
  <c r="I890" i="1"/>
  <c r="J890" i="1"/>
  <c r="F890" i="1"/>
  <c r="F930" i="1" s="1"/>
  <c r="G845" i="1"/>
  <c r="G930" i="1" s="1"/>
  <c r="H845" i="1"/>
  <c r="I845" i="1"/>
  <c r="J845" i="1"/>
  <c r="G750" i="1"/>
  <c r="H750" i="1"/>
  <c r="I750" i="1"/>
  <c r="J750" i="1"/>
  <c r="F750" i="1"/>
  <c r="G678" i="1"/>
  <c r="H678" i="1"/>
  <c r="I678" i="1"/>
  <c r="J678" i="1"/>
  <c r="F678" i="1"/>
  <c r="F622" i="1"/>
  <c r="I930" i="1" l="1"/>
  <c r="H930" i="1"/>
  <c r="F728" i="1"/>
  <c r="J930" i="1"/>
  <c r="G622" i="1"/>
  <c r="G728" i="1" s="1"/>
  <c r="H622" i="1"/>
  <c r="H728" i="1" s="1"/>
  <c r="I622" i="1"/>
  <c r="I728" i="1" s="1"/>
  <c r="J622" i="1"/>
  <c r="J728" i="1" s="1"/>
  <c r="G539" i="1"/>
  <c r="H539" i="1"/>
  <c r="I539" i="1"/>
  <c r="J539" i="1"/>
  <c r="F539" i="1"/>
  <c r="G516" i="1"/>
  <c r="H516" i="1"/>
  <c r="I516" i="1"/>
  <c r="J516" i="1"/>
  <c r="F516" i="1"/>
  <c r="G238" i="1" l="1"/>
  <c r="G317" i="1" s="1"/>
  <c r="H238" i="1"/>
  <c r="H317" i="1" s="1"/>
  <c r="I238" i="1"/>
  <c r="I317" i="1" s="1"/>
  <c r="J238" i="1"/>
  <c r="J317" i="1" s="1"/>
  <c r="F238" i="1"/>
  <c r="F317" i="1" s="1"/>
  <c r="G180" i="1"/>
  <c r="H180" i="1"/>
  <c r="I180" i="1"/>
  <c r="J180" i="1"/>
  <c r="F180" i="1"/>
  <c r="G140" i="1"/>
  <c r="H140" i="1"/>
  <c r="I140" i="1"/>
  <c r="J140" i="1"/>
  <c r="G33" i="1"/>
  <c r="H33" i="1"/>
  <c r="I33" i="1"/>
  <c r="J33" i="1"/>
  <c r="F33" i="1"/>
  <c r="G29" i="1"/>
  <c r="H29" i="1"/>
  <c r="I29" i="1"/>
  <c r="J29" i="1"/>
  <c r="F29" i="1"/>
  <c r="F117" i="1" l="1"/>
  <c r="G117" i="1"/>
  <c r="H117" i="1"/>
  <c r="I117" i="1"/>
  <c r="J117" i="1"/>
  <c r="G996" i="2"/>
  <c r="H996" i="2"/>
  <c r="I996" i="2"/>
  <c r="J996" i="2"/>
  <c r="F996" i="2"/>
  <c r="G939" i="2"/>
  <c r="H939" i="2"/>
  <c r="I939" i="2"/>
  <c r="J939" i="2"/>
  <c r="F939" i="2"/>
  <c r="J943" i="2" l="1"/>
  <c r="J1015" i="2" s="1"/>
  <c r="I943" i="2"/>
  <c r="H943" i="2"/>
  <c r="H1015" i="2" s="1"/>
  <c r="G943" i="2"/>
  <c r="G1015" i="2" s="1"/>
  <c r="F943" i="2"/>
  <c r="F1015" i="2" s="1"/>
  <c r="G878" i="2"/>
  <c r="H878" i="2"/>
  <c r="I878" i="2"/>
  <c r="J878" i="2"/>
  <c r="F878" i="2"/>
  <c r="G832" i="2"/>
  <c r="H832" i="2"/>
  <c r="I832" i="2"/>
  <c r="J832" i="2"/>
  <c r="F832" i="2"/>
  <c r="F789" i="2"/>
  <c r="G789" i="2" l="1"/>
  <c r="H789" i="2"/>
  <c r="I789" i="2"/>
  <c r="J789" i="2"/>
  <c r="G738" i="2"/>
  <c r="H738" i="2"/>
  <c r="I738" i="2"/>
  <c r="J738" i="2"/>
  <c r="G668" i="2"/>
  <c r="H668" i="2"/>
  <c r="I668" i="2"/>
  <c r="J668" i="2"/>
  <c r="F668" i="2"/>
  <c r="G567" i="2"/>
  <c r="H567" i="2"/>
  <c r="I567" i="2"/>
  <c r="J567" i="2"/>
  <c r="F567" i="2"/>
  <c r="J534" i="2"/>
  <c r="I534" i="2"/>
  <c r="H534" i="2"/>
  <c r="G534" i="2"/>
  <c r="F534" i="2"/>
  <c r="G474" i="2"/>
  <c r="H474" i="2"/>
  <c r="I474" i="2"/>
  <c r="J474" i="2"/>
  <c r="F474" i="2"/>
  <c r="G427" i="2"/>
  <c r="H427" i="2"/>
  <c r="I427" i="2"/>
  <c r="J427" i="2"/>
  <c r="F427" i="2"/>
  <c r="G278" i="2"/>
  <c r="H278" i="2"/>
  <c r="I278" i="2"/>
  <c r="J278" i="2"/>
  <c r="F278" i="2"/>
  <c r="G233" i="2"/>
  <c r="H233" i="2"/>
  <c r="I233" i="2"/>
  <c r="J233" i="2"/>
  <c r="F233" i="2"/>
  <c r="G175" i="2"/>
  <c r="H175" i="2"/>
  <c r="I175" i="2"/>
  <c r="J175" i="2"/>
  <c r="F175" i="2"/>
  <c r="J140" i="2" l="1"/>
  <c r="I140" i="2"/>
  <c r="H140" i="2"/>
  <c r="G140" i="2"/>
  <c r="F140" i="2"/>
  <c r="F211" i="2" s="1"/>
  <c r="G136" i="2"/>
  <c r="H136" i="2"/>
  <c r="H211" i="2" s="1"/>
  <c r="I136" i="2"/>
  <c r="J136" i="2"/>
  <c r="J211" i="2" s="1"/>
  <c r="G29" i="2"/>
  <c r="H29" i="2"/>
  <c r="I29" i="2"/>
  <c r="J29" i="2"/>
  <c r="F29" i="2"/>
  <c r="G211" i="2" l="1"/>
  <c r="G379" i="1"/>
  <c r="H379" i="1"/>
  <c r="I379" i="1"/>
  <c r="J379" i="1"/>
  <c r="F379" i="1"/>
  <c r="G372" i="2"/>
  <c r="H372" i="2"/>
  <c r="I372" i="2"/>
  <c r="J372" i="2"/>
  <c r="F372" i="2"/>
  <c r="F404" i="2" s="1"/>
  <c r="G612" i="2"/>
  <c r="H612" i="2"/>
  <c r="I612" i="2"/>
  <c r="J612" i="2"/>
  <c r="F612" i="2"/>
  <c r="D434" i="2" l="1"/>
  <c r="G836" i="2" l="1"/>
  <c r="G918" i="2" s="1"/>
  <c r="H836" i="2"/>
  <c r="H918" i="2" s="1"/>
  <c r="I836" i="2"/>
  <c r="J836" i="2"/>
  <c r="J918" i="2" s="1"/>
  <c r="F836" i="2"/>
  <c r="F918" i="2" s="1"/>
  <c r="G742" i="2"/>
  <c r="G809" i="2" s="1"/>
  <c r="H742" i="2"/>
  <c r="H809" i="2" s="1"/>
  <c r="I742" i="2"/>
  <c r="J742" i="2"/>
  <c r="J809" i="2" s="1"/>
  <c r="F742" i="2"/>
  <c r="F809" i="2" s="1"/>
  <c r="G616" i="2"/>
  <c r="G717" i="2" s="1"/>
  <c r="H616" i="2"/>
  <c r="H717" i="2" s="1"/>
  <c r="I616" i="2"/>
  <c r="J616" i="2"/>
  <c r="J717" i="2" s="1"/>
  <c r="F616" i="2"/>
  <c r="F717" i="2" s="1"/>
  <c r="G431" i="2"/>
  <c r="G507" i="2" s="1"/>
  <c r="H431" i="2"/>
  <c r="H507" i="2" s="1"/>
  <c r="I431" i="2"/>
  <c r="J431" i="2"/>
  <c r="J507" i="2" s="1"/>
  <c r="F431" i="2"/>
  <c r="F507" i="2" s="1"/>
  <c r="G237" i="2"/>
  <c r="G310" i="2" s="1"/>
  <c r="H237" i="2"/>
  <c r="H310" i="2" s="1"/>
  <c r="I237" i="2"/>
  <c r="J237" i="2"/>
  <c r="J310" i="2" s="1"/>
  <c r="F237" i="2"/>
  <c r="F310" i="2" s="1"/>
  <c r="G33" i="2"/>
  <c r="G113" i="2" s="1"/>
  <c r="H33" i="2"/>
  <c r="H113" i="2" s="1"/>
  <c r="I33" i="2"/>
  <c r="J33" i="2"/>
  <c r="J113" i="2" s="1"/>
  <c r="F33" i="2"/>
  <c r="F113" i="2" s="1"/>
  <c r="G955" i="1"/>
  <c r="G1027" i="1" s="1"/>
  <c r="H955" i="1"/>
  <c r="H1027" i="1" s="1"/>
  <c r="I955" i="1"/>
  <c r="I1027" i="1" s="1"/>
  <c r="J955" i="1"/>
  <c r="J1027" i="1" s="1"/>
  <c r="F955" i="1"/>
  <c r="F1027" i="1" s="1"/>
  <c r="G754" i="1"/>
  <c r="G822" i="1" s="1"/>
  <c r="H754" i="1"/>
  <c r="H822" i="1" s="1"/>
  <c r="I754" i="1"/>
  <c r="I822" i="1" s="1"/>
  <c r="J754" i="1"/>
  <c r="J822" i="1" s="1"/>
  <c r="F754" i="1"/>
  <c r="F822" i="1" s="1"/>
  <c r="G543" i="1"/>
  <c r="G598" i="1" s="1"/>
  <c r="H543" i="1"/>
  <c r="H598" i="1" s="1"/>
  <c r="I543" i="1"/>
  <c r="I598" i="1" s="1"/>
  <c r="J543" i="1"/>
  <c r="J598" i="1" s="1"/>
  <c r="F543" i="1"/>
  <c r="F598" i="1" s="1"/>
  <c r="G344" i="1"/>
  <c r="H344" i="1"/>
  <c r="I344" i="1"/>
  <c r="J344" i="1"/>
  <c r="F344" i="1"/>
  <c r="G144" i="1"/>
  <c r="G216" i="1" s="1"/>
  <c r="H144" i="1"/>
  <c r="H216" i="1" s="1"/>
  <c r="I144" i="1"/>
  <c r="I216" i="1" s="1"/>
  <c r="J144" i="1"/>
  <c r="J216" i="1" s="1"/>
  <c r="F144" i="1"/>
  <c r="F216" i="1" s="1"/>
  <c r="G333" i="2" l="1"/>
  <c r="G404" i="2" s="1"/>
  <c r="H333" i="2"/>
  <c r="H404" i="2" s="1"/>
  <c r="I333" i="2"/>
  <c r="J333" i="2"/>
  <c r="J404" i="2" s="1"/>
  <c r="F530" i="2"/>
  <c r="F589" i="2" s="1"/>
  <c r="G530" i="2"/>
  <c r="G589" i="2" s="1"/>
  <c r="H530" i="2"/>
  <c r="H589" i="2" s="1"/>
  <c r="I530" i="2"/>
  <c r="J530" i="2"/>
  <c r="J589" i="2" s="1"/>
  <c r="H1016" i="2" l="1"/>
  <c r="H1017" i="2" s="1"/>
  <c r="I1016" i="2"/>
  <c r="I1017" i="2" s="1"/>
  <c r="F1016" i="2"/>
  <c r="F1017" i="2" s="1"/>
  <c r="J1016" i="2"/>
  <c r="J1017" i="2" s="1"/>
  <c r="G1016" i="2"/>
  <c r="G1017" i="2" s="1"/>
  <c r="G340" i="1" l="1"/>
  <c r="G411" i="1" s="1"/>
  <c r="G1028" i="1" s="1"/>
  <c r="G1029" i="1" s="1"/>
  <c r="H340" i="1"/>
  <c r="H411" i="1" s="1"/>
  <c r="H1028" i="1" s="1"/>
  <c r="H1029" i="1" s="1"/>
  <c r="I340" i="1"/>
  <c r="I411" i="1" s="1"/>
  <c r="I1028" i="1" s="1"/>
  <c r="I1029" i="1" s="1"/>
  <c r="J340" i="1"/>
  <c r="J411" i="1" s="1"/>
  <c r="J1028" i="1" s="1"/>
  <c r="J1029" i="1" s="1"/>
  <c r="F340" i="1"/>
  <c r="F411" i="1" s="1"/>
  <c r="F1028" i="1" s="1"/>
  <c r="F1029" i="1" s="1"/>
</calcChain>
</file>

<file path=xl/sharedStrings.xml><?xml version="1.0" encoding="utf-8"?>
<sst xmlns="http://schemas.openxmlformats.org/spreadsheetml/2006/main" count="2937" uniqueCount="541">
  <si>
    <t xml:space="preserve">       Руководитель дошкольной образовательной</t>
  </si>
  <si>
    <t xml:space="preserve">       организации</t>
  </si>
  <si>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</si>
  <si>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</si>
  <si>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</si>
  <si>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</si>
  <si>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</si>
  <si>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</si>
  <si>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</si>
  <si>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</si>
  <si>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</si>
  <si>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</si>
  <si>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</si>
  <si>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</si>
  <si>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</si>
  <si>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</si>
  <si>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</si>
  <si>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</si>
  <si>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</si>
  <si>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</si>
  <si>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</si>
  <si>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</si>
  <si>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</si>
  <si>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</si>
  <si>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</si>
  <si>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</si>
  <si>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</si>
  <si>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</si>
  <si>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</si>
  <si>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</si>
  <si>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</si>
  <si>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</si>
  <si>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</si>
  <si>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</si>
  <si>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</si>
  <si>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</si>
  <si>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</si>
  <si>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</si>
  <si>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</si>
  <si>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</si>
  <si>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2 - ой ЗАВТРАК</t>
  </si>
  <si>
    <t>Сок</t>
  </si>
  <si>
    <t>ОБЕД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</si>
  <si>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</si>
  <si>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</si>
  <si>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</si>
  <si>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</si>
  <si>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</si>
  <si>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</si>
  <si>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</si>
  <si>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 xml:space="preserve">Котлеты рубленые из  говядины 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</si>
  <si>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</si>
  <si>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</si>
  <si>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</si>
  <si>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</si>
  <si>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</si>
  <si>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Фрукты свежие</t>
  </si>
  <si>
    <t>печенье</t>
  </si>
  <si>
    <t>яйцо</t>
  </si>
  <si>
    <t>масло сливочное</t>
  </si>
  <si>
    <t>Пюре Картофельное</t>
  </si>
  <si>
    <t>Чай с сахаром</t>
  </si>
  <si>
    <t>№ 392 Дели 2010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</si>
  <si>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</si>
  <si>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</si>
  <si>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</si>
  <si>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</si>
  <si>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</si>
  <si>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</si>
  <si>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</si>
  <si>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№397 Дели2010</t>
  </si>
  <si>
    <t>Какао-порошок</t>
  </si>
  <si>
    <t>Сыр</t>
  </si>
  <si>
    <t>№110, сб шк2004</t>
  </si>
  <si>
    <t>Свекла</t>
  </si>
  <si>
    <t>Сметана</t>
  </si>
  <si>
    <t>№443,сбшк2004</t>
  </si>
  <si>
    <t>масса гарнира</t>
  </si>
  <si>
    <t>вафли</t>
  </si>
  <si>
    <t>Творог</t>
  </si>
  <si>
    <t>крупа манная</t>
  </si>
  <si>
    <t>Чай с сахаром и лимоном</t>
  </si>
  <si>
    <t>№ 393 Дели2010</t>
  </si>
  <si>
    <t>лимон</t>
  </si>
  <si>
    <t>День 3 - ий</t>
  </si>
  <si>
    <t>ТТК № 9Д</t>
  </si>
  <si>
    <t>Крупа пшеничная</t>
  </si>
  <si>
    <t>Чай с молоком,сахаром</t>
  </si>
  <si>
    <t>морковь</t>
  </si>
  <si>
    <t>Горох</t>
  </si>
  <si>
    <t>бульон</t>
  </si>
  <si>
    <t>сметана</t>
  </si>
  <si>
    <t>масса соуса</t>
  </si>
  <si>
    <t>180/10</t>
  </si>
  <si>
    <t>День 4 - ый</t>
  </si>
  <si>
    <t>Крупа геркулесовая</t>
  </si>
  <si>
    <t>сухари панировочные</t>
  </si>
  <si>
    <t>Соус :</t>
  </si>
  <si>
    <t>Соус сметанный</t>
  </si>
  <si>
    <t>150</t>
  </si>
  <si>
    <t>День 5 - ый</t>
  </si>
  <si>
    <t>ТТК №2Д</t>
  </si>
  <si>
    <t>Крупа кукурузная</t>
  </si>
  <si>
    <t>крупа рисовая</t>
  </si>
  <si>
    <t>мука пшеничная</t>
  </si>
  <si>
    <t>дрожжи сухие</t>
  </si>
  <si>
    <t>Суфле рыбное</t>
  </si>
  <si>
    <t>масса отварной рыбы</t>
  </si>
  <si>
    <t>соус молочный</t>
  </si>
  <si>
    <t>макаронные изделия</t>
  </si>
  <si>
    <t>Крупа перловая</t>
  </si>
  <si>
    <t>Биточки рубленые из рыбы</t>
  </si>
  <si>
    <t>День 7 - ой</t>
  </si>
  <si>
    <t>Крупа манная</t>
  </si>
  <si>
    <t>ТТК №4Д</t>
  </si>
  <si>
    <t>50/25</t>
  </si>
  <si>
    <t>Соус молочный:</t>
  </si>
  <si>
    <t>День 10 - ый</t>
  </si>
  <si>
    <t>ТТК №5Д</t>
  </si>
  <si>
    <t>Масса лапши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</si>
  <si>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</si>
  <si>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</si>
  <si>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</si>
  <si>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</si>
  <si>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</si>
  <si>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</si>
  <si>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t>учреждений,   Тутельян В.А., МогильныйМ.П.    Москва Дели принт 2010г.</t>
  </si>
  <si>
    <t>школах , Тутельян В.А.    Москва   2004 г.</t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</si>
  <si>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</si>
  <si>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</si>
  <si>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</si>
  <si>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</si>
  <si>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</si>
  <si>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</si>
  <si>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</si>
  <si>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</si>
  <si>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</si>
  <si>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</si>
  <si>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</si>
  <si>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№395Дели2010</t>
  </si>
  <si>
    <t>25/5</t>
  </si>
  <si>
    <t xml:space="preserve">Чай с сахаром </t>
  </si>
  <si>
    <t>150/10</t>
  </si>
  <si>
    <t>№110,сбшк2004</t>
  </si>
  <si>
    <t>ТТК №9Д</t>
  </si>
  <si>
    <t>ТТК № 2Д</t>
  </si>
  <si>
    <t>масло растительное</t>
  </si>
  <si>
    <t>Пищевые вещества</t>
  </si>
  <si>
    <t>в ассортименте</t>
  </si>
  <si>
    <t xml:space="preserve">вода </t>
  </si>
  <si>
    <t>картофель</t>
  </si>
  <si>
    <t>крупа гречневая</t>
  </si>
  <si>
    <t xml:space="preserve">макаронные изделия </t>
  </si>
  <si>
    <t>вода питьевая</t>
  </si>
  <si>
    <t>рыба (минтай с/м БГ)</t>
  </si>
  <si>
    <t>№284 Сб дошк 2016</t>
  </si>
  <si>
    <t>масса соуса молочного</t>
  </si>
  <si>
    <t>№371 Сб дошк 2016</t>
  </si>
  <si>
    <t>№420 СБ дошк 2016</t>
  </si>
  <si>
    <t>№420 Сб дошк 2016</t>
  </si>
  <si>
    <t>№372 Сб дошк 2016</t>
  </si>
  <si>
    <t>№86 сб дошк 2016</t>
  </si>
  <si>
    <t xml:space="preserve">№386 СБ </t>
  </si>
  <si>
    <t>дошк.2016</t>
  </si>
  <si>
    <t>томатная паста</t>
  </si>
  <si>
    <t>мука пшеничная на подпыл</t>
  </si>
  <si>
    <t>№394 СБ дошк 2016</t>
  </si>
  <si>
    <t>№390 СБ дошк 2016</t>
  </si>
  <si>
    <t>ТТК №3</t>
  </si>
  <si>
    <t>Бульон</t>
  </si>
  <si>
    <t>Птица, тушеная в соусе с овощами</t>
  </si>
  <si>
    <t>№319 Сб дошк 2016</t>
  </si>
  <si>
    <t>масса отварной мякоти птицы</t>
  </si>
  <si>
    <t>соус сметанный :</t>
  </si>
  <si>
    <t xml:space="preserve">масса соуса </t>
  </si>
  <si>
    <t>Вода или отвар</t>
  </si>
  <si>
    <t>масса овощей с соусом</t>
  </si>
  <si>
    <t>масса теста</t>
  </si>
  <si>
    <t>масло растительное для смазки листов</t>
  </si>
  <si>
    <t>,</t>
  </si>
  <si>
    <t>в ассортименте в инд.упаковке</t>
  </si>
  <si>
    <t>масса готового мясного фарша</t>
  </si>
  <si>
    <t>масса отварного протертого картофеля</t>
  </si>
  <si>
    <t>масса припущенного лука</t>
  </si>
  <si>
    <t>№308 СБ дошк 2016</t>
  </si>
  <si>
    <t>говядина б/к (котлетное мясо)</t>
  </si>
  <si>
    <t>200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</si>
  <si>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</si>
  <si>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</si>
  <si>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</si>
  <si>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</si>
  <si>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</si>
  <si>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130/3</t>
  </si>
  <si>
    <t>№ 339 СБ дошк 2016</t>
  </si>
  <si>
    <t>кисломолочный напиток</t>
  </si>
  <si>
    <t>Пудинг рыбный</t>
  </si>
  <si>
    <t>№286 СБ дошк 2016</t>
  </si>
  <si>
    <t>молоко</t>
  </si>
  <si>
    <t>Соус молочный</t>
  </si>
  <si>
    <t>масса  соуса</t>
  </si>
  <si>
    <t>60/20</t>
  </si>
  <si>
    <t>150/5</t>
  </si>
  <si>
    <t>Макаронные изделия отварные с маслом</t>
  </si>
  <si>
    <t>№219, сб дошк2016</t>
  </si>
  <si>
    <t>№219 Сб дошк 2016</t>
  </si>
  <si>
    <t>Суп молочный с геркулесовой крупой</t>
  </si>
  <si>
    <t>№101, сбшк2016</t>
  </si>
  <si>
    <t>геркулес</t>
  </si>
  <si>
    <t>№101,сб дошк 2016</t>
  </si>
  <si>
    <t>масса готовых фрикаделек</t>
  </si>
  <si>
    <t>№87, сб дошк2016</t>
  </si>
  <si>
    <t>Крупа пшено</t>
  </si>
  <si>
    <t>ТТК № 6Д</t>
  </si>
  <si>
    <t>Яйцо куриное</t>
  </si>
  <si>
    <t>Перловая крупа</t>
  </si>
  <si>
    <t>Котлеты рубленные из говядины</t>
  </si>
  <si>
    <t>Огурцы соленые</t>
  </si>
  <si>
    <t xml:space="preserve">лук репчатый </t>
  </si>
  <si>
    <t>СБ дошк.2016 №87</t>
  </si>
  <si>
    <t>Горох колотый</t>
  </si>
  <si>
    <t>0,15</t>
  </si>
  <si>
    <t>Вода питьевая</t>
  </si>
  <si>
    <t>масса отварной мякоти  птицы</t>
  </si>
  <si>
    <t>масло растительные</t>
  </si>
  <si>
    <t>ТТК №6Д</t>
  </si>
  <si>
    <t>№ 305 сб дошк 2016</t>
  </si>
  <si>
    <t>Бутерброд  с сыром, маслом сливочным</t>
  </si>
  <si>
    <t>Макаронные изделия отварные с маслом сливочным</t>
  </si>
  <si>
    <t>№418 сб дошк 2016</t>
  </si>
  <si>
    <t>Бутерброд с сыром, маслом сливочным</t>
  </si>
  <si>
    <t>Хлеб пшеничный</t>
  </si>
  <si>
    <t>180/10/7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</si>
  <si>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</si>
  <si>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</si>
  <si>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</si>
  <si>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 413 сб дошк 2016</t>
  </si>
  <si>
    <t>№443 сбшк2004</t>
  </si>
  <si>
    <t xml:space="preserve">№219 Сб дошк.2016 </t>
  </si>
  <si>
    <t>табл 6 стр 144,Дели + 2012</t>
  </si>
  <si>
    <t>табл 6 стр 134,Дели + 2012</t>
  </si>
  <si>
    <t>табл 6 стр 136,Ддели +,2012</t>
  </si>
  <si>
    <t>табл 10 стр 202, Ддели +,2012</t>
  </si>
  <si>
    <t xml:space="preserve"> Тутельян В.А.,   Москва  Дели Плюс 2012 г.</t>
  </si>
  <si>
    <t>№94 сб дошк2016</t>
  </si>
  <si>
    <t>масса пудинга</t>
  </si>
  <si>
    <t>Бутерброд с маслом сливочным</t>
  </si>
  <si>
    <t xml:space="preserve">масса каши </t>
  </si>
  <si>
    <t>масса каши с овощами</t>
  </si>
  <si>
    <t>№180, сб дошк2016</t>
  </si>
  <si>
    <t>Каша гречневая рассыпчатая с овощами с маслом сливочным</t>
  </si>
  <si>
    <t>СБ дошкольн. №299, 2016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</si>
  <si>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</si>
  <si>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</si>
  <si>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</si>
  <si>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</si>
  <si>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</si>
  <si>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яблоки свежие</t>
  </si>
  <si>
    <t>сахарный песок</t>
  </si>
  <si>
    <t>капуста свежая</t>
  </si>
  <si>
    <t>соль иодированная</t>
  </si>
  <si>
    <t>масса припущенной капусты</t>
  </si>
  <si>
    <t>Запеканка рисовая с творогом</t>
  </si>
  <si>
    <t>Кондитерское изделие</t>
  </si>
  <si>
    <t>мармелад</t>
  </si>
  <si>
    <t>крупа пшенная</t>
  </si>
  <si>
    <t>масса омлетной смеси</t>
  </si>
  <si>
    <t>масса готового омлета</t>
  </si>
  <si>
    <t>ТТК 535 23,12,2020</t>
  </si>
  <si>
    <t xml:space="preserve">яйцо </t>
  </si>
  <si>
    <t>или фарш говяжий</t>
  </si>
  <si>
    <t>№82 сбдошк 2016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</si>
  <si>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</si>
  <si>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</si>
  <si>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</si>
  <si>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</si>
  <si>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</si>
  <si>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творог</t>
  </si>
  <si>
    <t>яйцо для смазки изделий</t>
  </si>
  <si>
    <t>Слойка сладкая</t>
  </si>
  <si>
    <t>прослоййка:</t>
  </si>
  <si>
    <t>яйца</t>
  </si>
  <si>
    <t>№203 сб дошк 2016</t>
  </si>
  <si>
    <t>стр 150 СбКазань 1997</t>
  </si>
  <si>
    <t>№251, сбдошк 2016</t>
  </si>
  <si>
    <t>Сок (или нектар)</t>
  </si>
  <si>
    <t>№144 сбшк 2016</t>
  </si>
  <si>
    <t xml:space="preserve">соус </t>
  </si>
  <si>
    <t>Картофель тушёный с овощами в соусе</t>
  </si>
  <si>
    <t>№3 сб дошк2016</t>
  </si>
  <si>
    <t>выход готовой запеканки</t>
  </si>
  <si>
    <t>Соус сметанный :</t>
  </si>
  <si>
    <t>110/20</t>
  </si>
  <si>
    <t>№ 251 сб дошк 2016</t>
  </si>
  <si>
    <t>110/3</t>
  </si>
  <si>
    <t>повидло</t>
  </si>
  <si>
    <t>Запеканка творожная с повидлом</t>
  </si>
  <si>
    <t>Утверждаю</t>
  </si>
  <si>
    <t xml:space="preserve">    Согласовано</t>
  </si>
  <si>
    <t xml:space="preserve"> Директор ООО"АБК - Пэймент"</t>
  </si>
  <si>
    <t>Рахматуллин Р.Р.</t>
  </si>
  <si>
    <t>с 12 - часовым  пребыванием от 3 до 7 лет</t>
  </si>
  <si>
    <t>с 12 - часовым  пребыванием от 1 года до 3 лет</t>
  </si>
  <si>
    <t>чай весовой</t>
  </si>
  <si>
    <t>Хлеб ржаной</t>
  </si>
  <si>
    <t>Рагу из овощей</t>
  </si>
  <si>
    <t>№148 ,сб дошк 2016</t>
  </si>
  <si>
    <t>№366 ,сб дошк 2016</t>
  </si>
  <si>
    <t>соль йодированная</t>
  </si>
  <si>
    <t>масса рагу</t>
  </si>
  <si>
    <t>масса запеченной моркови</t>
  </si>
  <si>
    <t>соус:</t>
  </si>
  <si>
    <t>Салат из картофеля с солеными огурцами</t>
  </si>
  <si>
    <t>№23 сб дошк2016</t>
  </si>
  <si>
    <t>Омлет натуральный</t>
  </si>
  <si>
    <t>№229,сб дошк2016</t>
  </si>
  <si>
    <t>цыплята - бройлеры с/м</t>
  </si>
  <si>
    <t>130/20</t>
  </si>
  <si>
    <t>Запеканка картофельная с мясом со сметанным соусом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</si>
  <si>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</si>
  <si>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</si>
  <si>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</si>
  <si>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</si>
  <si>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</si>
  <si>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</si>
  <si>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</si>
  <si>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№ 411 сб дошк 2016</t>
  </si>
  <si>
    <t>40</t>
  </si>
  <si>
    <t>Соль йодированная</t>
  </si>
  <si>
    <t>Чай с мармеладом</t>
  </si>
  <si>
    <t>Булочка с сахаром</t>
  </si>
  <si>
    <t>Мука пшеничная на подпыл</t>
  </si>
  <si>
    <t>Сахарный песок</t>
  </si>
  <si>
    <t xml:space="preserve">Яйцо </t>
  </si>
  <si>
    <t>Дрожжи сухие</t>
  </si>
  <si>
    <t>Яйцо (на смазку изделий)</t>
  </si>
  <si>
    <t>Масло растительное на смазку листов</t>
  </si>
  <si>
    <t>№442 СБ шк 2017</t>
  </si>
  <si>
    <t>№304 сб шк 2017</t>
  </si>
  <si>
    <t>Винегрет с солеными огурцами</t>
  </si>
  <si>
    <t>№46,сб дошк 2016</t>
  </si>
  <si>
    <t>150/7</t>
  </si>
  <si>
    <t>13,76</t>
  </si>
  <si>
    <t>10</t>
  </si>
  <si>
    <t>10,2</t>
  </si>
  <si>
    <t>8</t>
  </si>
  <si>
    <t>7,56</t>
  </si>
  <si>
    <t>6</t>
  </si>
  <si>
    <t>14,56</t>
  </si>
  <si>
    <t>2,4</t>
  </si>
  <si>
    <t>День 6 - ый</t>
  </si>
  <si>
    <t>хлеб пшеничный</t>
  </si>
  <si>
    <t>1</t>
  </si>
  <si>
    <t>№88 СБ дошк 2016</t>
  </si>
  <si>
    <t>День 7- ой</t>
  </si>
  <si>
    <t>№88,сб дошк2016</t>
  </si>
  <si>
    <t>Фрикадельки рыбные отварные</t>
  </si>
  <si>
    <t>№279 сб дошк 2016</t>
  </si>
  <si>
    <t>Биточки "Домашние"</t>
  </si>
  <si>
    <t>Акт проработки от 25.12.2018 №569</t>
  </si>
  <si>
    <t>Суп картофельный гороховый на курином бульоне</t>
  </si>
  <si>
    <t>Суп картофельный с горохом на курином бульоне</t>
  </si>
  <si>
    <t>180/15</t>
  </si>
  <si>
    <t>180/7</t>
  </si>
  <si>
    <t>День 8 - ой</t>
  </si>
  <si>
    <t>День 9- ый</t>
  </si>
  <si>
    <t>Примерное 10-дневное меню</t>
  </si>
  <si>
    <t>ИТОГО за 10 дней</t>
  </si>
  <si>
    <t>Крупа полбяная</t>
  </si>
  <si>
    <t>ТТК №1Д</t>
  </si>
  <si>
    <t>или фарш рыбный</t>
  </si>
  <si>
    <t>говядина (котлетное мясо б/к)</t>
  </si>
  <si>
    <t xml:space="preserve">говядина(котлетное мясо б/к </t>
  </si>
  <si>
    <t>2 неделя</t>
  </si>
  <si>
    <t>вермишель</t>
  </si>
  <si>
    <t>Каша "Дружба" молочная с маслом сливочным</t>
  </si>
  <si>
    <t>150/2</t>
  </si>
  <si>
    <t>Каша  полбяная молочная с маслом сливочным</t>
  </si>
  <si>
    <t>Каша кукурузная молочная с маслом сливочным</t>
  </si>
  <si>
    <t xml:space="preserve">Бульон </t>
  </si>
  <si>
    <t>Рис отварной рассыпчатый с маслом сливочным</t>
  </si>
  <si>
    <t>150/5/5</t>
  </si>
  <si>
    <t>Каша  пшенная молочная с маслом сливочным</t>
  </si>
  <si>
    <t>Бутерброд  с маслом сливочным, с повидлом</t>
  </si>
  <si>
    <t>25/5/10</t>
  </si>
  <si>
    <t xml:space="preserve"> 45/15</t>
  </si>
  <si>
    <t>130</t>
  </si>
  <si>
    <t xml:space="preserve"> 40/20</t>
  </si>
  <si>
    <t>124,5/120,4</t>
  </si>
  <si>
    <t>Каша манная молочная с маслом сливочным</t>
  </si>
  <si>
    <t>Ватрушка с творогом</t>
  </si>
  <si>
    <t>Каша  пшеничная молочная с маслом сливочным</t>
  </si>
  <si>
    <t>Каша геркулесовая молочная с маслом сливочным</t>
  </si>
  <si>
    <t>Каша полбяная молочная с маслом сливочным</t>
  </si>
  <si>
    <t>Каша пшенная молочная с маслом сливочным</t>
  </si>
  <si>
    <t>Каша манная молочная  с маслом сливочным</t>
  </si>
  <si>
    <t>Каша пшеничная молочная с маслом сливочным</t>
  </si>
  <si>
    <t>Каша Геркулесовая молочная с маслом сливочным</t>
  </si>
  <si>
    <t>180/3</t>
  </si>
  <si>
    <t>180/6</t>
  </si>
  <si>
    <t>180/6/7</t>
  </si>
  <si>
    <t>40/20</t>
  </si>
  <si>
    <t>Бутерброд с маслом сливочным, с повидлом</t>
  </si>
  <si>
    <t>30/5/10</t>
  </si>
  <si>
    <t>№3,сб дошк 2016</t>
  </si>
  <si>
    <t>№410,468 шк 2017</t>
  </si>
  <si>
    <t>№82 сб дошк2016</t>
  </si>
  <si>
    <t>110/2</t>
  </si>
  <si>
    <t>Фрикадельки куриные в молочном соусе</t>
  </si>
  <si>
    <t>№ 325 сб дошк 2016</t>
  </si>
  <si>
    <t>№284,371 Сб дошк 2016</t>
  </si>
  <si>
    <t>150/30</t>
  </si>
  <si>
    <t>143,45/139,3</t>
  </si>
  <si>
    <t>2</t>
  </si>
  <si>
    <t>150/50</t>
  </si>
  <si>
    <t>фарш говяжий</t>
  </si>
  <si>
    <t>масса рагу с фаршем</t>
  </si>
  <si>
    <t>Рагу из овощей с мясным фаршем</t>
  </si>
  <si>
    <t>110/40</t>
  </si>
  <si>
    <t>Вермишель отварная с маслом сливочным</t>
  </si>
  <si>
    <t>Рыба запеченная с картофелем</t>
  </si>
  <si>
    <t>№264,370 сб дошк 2016</t>
  </si>
  <si>
    <t>Макаронные изделия отварные с сыром</t>
  </si>
  <si>
    <t>сыр голландский</t>
  </si>
  <si>
    <t>№204 Сб шк 2017</t>
  </si>
  <si>
    <t>140/3</t>
  </si>
  <si>
    <t>УПЛОТНЕННЫЙ ПОЛДНИК</t>
  </si>
  <si>
    <t>№418 Дели2016</t>
  </si>
  <si>
    <t>Крупа ячневая</t>
  </si>
  <si>
    <t>Рассольник ленинградский с куриными фрикадельками, со сметаной</t>
  </si>
  <si>
    <t>Кисель</t>
  </si>
  <si>
    <t>№ 648, сб шк2004</t>
  </si>
  <si>
    <t>Кисель-концентрат</t>
  </si>
  <si>
    <t xml:space="preserve">Суп-лапша домашняя на курином бульоне </t>
  </si>
  <si>
    <t>150/10/6</t>
  </si>
  <si>
    <t>№648 сбшк2004</t>
  </si>
  <si>
    <t>Суп-лапша домашняя на курином бульоне</t>
  </si>
  <si>
    <t>Томатная паста</t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</si>
  <si>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 )</t>
    </r>
  </si>
  <si>
    <r>
      <t>1.1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</si>
  <si>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2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</si>
  <si>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2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</si>
  <si>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2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</si>
  <si>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Напиток из сухофруктов</t>
  </si>
  <si>
    <t>№394 Сб дошк 2016</t>
  </si>
  <si>
    <t>сухофрукты</t>
  </si>
  <si>
    <r>
      <t>1.1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</si>
  <si>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</si>
  <si>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0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</si>
  <si>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0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</si>
  <si>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Борщ  со свежей капустой, картофелем на курином бульоне , со сметаной</t>
  </si>
  <si>
    <t>Салат из свежей капусты с морковью</t>
  </si>
  <si>
    <t>№21 сб дошк 2016</t>
  </si>
  <si>
    <t>Салат из зеленого горошка к/с</t>
  </si>
  <si>
    <t>зеленый горошек к/с</t>
  </si>
  <si>
    <t>№10 СБ дошк 2016</t>
  </si>
  <si>
    <t>Борщ  со свежей капустой, картофелем на курином бульоне,со сметаной</t>
  </si>
  <si>
    <t>180/5</t>
  </si>
  <si>
    <t>Салат из моркови с яблоками</t>
  </si>
  <si>
    <t>№39,сб дошк2016</t>
  </si>
  <si>
    <t>яблоки</t>
  </si>
  <si>
    <t>Суп с вермишелью с картофелем с куриными фрикадельками</t>
  </si>
  <si>
    <t>140/4</t>
  </si>
  <si>
    <t>170/6</t>
  </si>
  <si>
    <t>Каша ячневая молочная с маслом сливочным</t>
  </si>
  <si>
    <t>ТТК №10Д</t>
  </si>
  <si>
    <r>
      <rPr>
        <b/>
        <sz val="12"/>
        <color theme="1"/>
        <rFont val="Times New Roman"/>
        <family val="1"/>
        <charset val="204"/>
      </rPr>
      <t>(</t>
    </r>
    <r>
      <rPr>
        <sz val="12"/>
        <color theme="1"/>
        <rFont val="Times New Roman"/>
        <family val="1"/>
        <charset val="204"/>
      </rPr>
      <t xml:space="preserve">яблоки,или </t>
    </r>
    <r>
      <rPr>
        <b/>
        <sz val="12"/>
        <color theme="1"/>
        <rFont val="Times New Roman"/>
        <family val="1"/>
        <charset val="204"/>
      </rPr>
      <t>апельсин</t>
    </r>
    <r>
      <rPr>
        <sz val="12"/>
        <color theme="1"/>
        <rFont val="Times New Roman"/>
        <family val="1"/>
        <charset val="204"/>
      </rPr>
      <t>, или банан,или мандарин )</t>
    </r>
  </si>
  <si>
    <t>Салат из свеклы с яблоками</t>
  </si>
  <si>
    <t>№36, сб дошк2016</t>
  </si>
  <si>
    <t>свекла</t>
  </si>
  <si>
    <t>Салат из моркови с сахаром</t>
  </si>
  <si>
    <t>№42 СБ дошк 2016</t>
  </si>
  <si>
    <t>№21 СБ дошк 2016</t>
  </si>
  <si>
    <t xml:space="preserve">капуста свежая </t>
  </si>
  <si>
    <t>масса прогретой капусты</t>
  </si>
  <si>
    <t>Суп из овощей на курином бульоне, со сметаной</t>
  </si>
  <si>
    <t>Напиток из шиповника</t>
  </si>
  <si>
    <t>№399 сб дошк 2016</t>
  </si>
  <si>
    <t>шиповник</t>
  </si>
  <si>
    <t xml:space="preserve">шиповник </t>
  </si>
  <si>
    <t>Сыр порционно</t>
  </si>
  <si>
    <t>сыр</t>
  </si>
  <si>
    <t>№15 сб шк2017</t>
  </si>
  <si>
    <r>
      <rPr>
        <b/>
        <sz val="10"/>
        <color theme="1"/>
        <rFont val="Times New Roman"/>
        <family val="1"/>
        <charset val="204"/>
      </rPr>
      <t>(</t>
    </r>
    <r>
      <rPr>
        <sz val="10"/>
        <color theme="1"/>
        <rFont val="Times New Roman"/>
        <family val="1"/>
        <charset val="204"/>
      </rPr>
      <t xml:space="preserve">яблоки,или апельсин, или </t>
    </r>
    <r>
      <rPr>
        <b/>
        <sz val="10"/>
        <color theme="1"/>
        <rFont val="Times New Roman"/>
        <family val="1"/>
        <charset val="204"/>
      </rPr>
      <t>банан</t>
    </r>
    <r>
      <rPr>
        <sz val="10"/>
        <color theme="1"/>
        <rFont val="Times New Roman"/>
        <family val="1"/>
        <charset val="204"/>
      </rPr>
      <t>,или мандарин)</t>
    </r>
  </si>
  <si>
    <r>
      <t>(яблоки,или апельсин, или</t>
    </r>
    <r>
      <rPr>
        <b/>
        <sz val="12"/>
        <color theme="1"/>
        <rFont val="Times New Roman"/>
        <family val="1"/>
        <charset val="204"/>
      </rPr>
      <t xml:space="preserve"> банан</t>
    </r>
    <r>
      <rPr>
        <sz val="12"/>
        <color theme="1"/>
        <rFont val="Times New Roman"/>
        <family val="1"/>
        <charset val="204"/>
      </rPr>
      <t>,или мандарин )</t>
    </r>
  </si>
  <si>
    <t>Салат из квашеной капусты</t>
  </si>
  <si>
    <t>№47, сб дошк2016</t>
  </si>
  <si>
    <t>капуста квашеная</t>
  </si>
  <si>
    <t>Салат из кукурузы к/с</t>
  </si>
  <si>
    <t>кукуруза кс</t>
  </si>
  <si>
    <t>Жаркое из отварной птицы по-домашнему</t>
  </si>
  <si>
    <t>ТТК 580/а от 24.06.2020</t>
  </si>
  <si>
    <t>масса готовой мякоти птицы</t>
  </si>
  <si>
    <t>Жаркое из птицы по-домашнему</t>
  </si>
  <si>
    <r>
      <rPr>
        <b/>
        <sz val="10"/>
        <color theme="1"/>
        <rFont val="Times New Roman"/>
        <family val="1"/>
        <charset val="204"/>
      </rPr>
      <t>(яблоки</t>
    </r>
    <r>
      <rPr>
        <sz val="10"/>
        <color theme="1"/>
        <rFont val="Times New Roman"/>
        <family val="1"/>
        <charset val="204"/>
      </rPr>
      <t>,или апельсин, или банан,или мандарин )</t>
    </r>
  </si>
  <si>
    <t>Плов из отварной птицы</t>
  </si>
  <si>
    <t>цыплята - бройлер с/м</t>
  </si>
  <si>
    <t>Щи  со свежей капустой с картофелем на курином бульоне,со сметаной</t>
  </si>
  <si>
    <t>№73,сб дошк 2016</t>
  </si>
  <si>
    <t>Сб дошк,2016 №12</t>
  </si>
  <si>
    <t>Сб дошк 2016 №12</t>
  </si>
  <si>
    <t>Плов из  отварной птицы</t>
  </si>
  <si>
    <t>Суп картофельный с пшенной крупой на курином бульоне</t>
  </si>
  <si>
    <r>
      <t xml:space="preserve">(яблоки,или </t>
    </r>
    <r>
      <rPr>
        <b/>
        <sz val="10"/>
        <color theme="1"/>
        <rFont val="Times New Roman"/>
        <family val="1"/>
        <charset val="204"/>
      </rPr>
      <t>апельсин,</t>
    </r>
    <r>
      <rPr>
        <sz val="10"/>
        <color theme="1"/>
        <rFont val="Times New Roman"/>
        <family val="1"/>
        <charset val="204"/>
      </rPr>
      <t xml:space="preserve"> или банан,или мандарин )</t>
    </r>
  </si>
  <si>
    <t>Омлет с сыром</t>
  </si>
  <si>
    <t>№83 СБ дошк 2016</t>
  </si>
  <si>
    <t>Суп картофельный с куриными фрикадельками</t>
  </si>
  <si>
    <r>
      <t>(кефир,ряженка,</t>
    </r>
    <r>
      <rPr>
        <b/>
        <sz val="12"/>
        <color theme="1"/>
        <rFont val="Times New Roman"/>
        <family val="1"/>
        <charset val="204"/>
      </rPr>
      <t>катык</t>
    </r>
    <r>
      <rPr>
        <sz val="12"/>
        <color theme="1"/>
        <rFont val="Times New Roman"/>
        <family val="1"/>
        <charset val="204"/>
      </rPr>
      <t>, напиток ацидофильный/ йогурт)</t>
    </r>
  </si>
  <si>
    <r>
      <t>(</t>
    </r>
    <r>
      <rPr>
        <b/>
        <sz val="12"/>
        <color theme="1"/>
        <rFont val="Times New Roman"/>
        <family val="1"/>
        <charset val="204"/>
      </rPr>
      <t>Кефир</t>
    </r>
    <r>
      <rPr>
        <sz val="12"/>
        <color theme="1"/>
        <rFont val="Times New Roman"/>
        <family val="1"/>
        <charset val="204"/>
      </rPr>
      <t>,ряженка,катык,напиток ацидофильный/йогурт)</t>
    </r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</si>
  <si>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</si>
  <si>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r>
      <t>(Кефир</t>
    </r>
    <r>
      <rPr>
        <b/>
        <sz val="12"/>
        <color theme="1"/>
        <rFont val="Times New Roman"/>
        <family val="1"/>
        <charset val="204"/>
      </rPr>
      <t>,</t>
    </r>
    <r>
      <rPr>
        <sz val="12"/>
        <color theme="1"/>
        <rFont val="Times New Roman"/>
        <family val="1"/>
        <charset val="204"/>
      </rPr>
      <t>ряженка,катык,</t>
    </r>
    <r>
      <rPr>
        <b/>
        <sz val="12"/>
        <color theme="1"/>
        <rFont val="Times New Roman"/>
        <family val="1"/>
        <charset val="204"/>
      </rPr>
      <t>напиток ацидофильный/йогурт)</t>
    </r>
  </si>
  <si>
    <r>
      <rPr>
        <b/>
        <sz val="12"/>
        <color theme="1"/>
        <rFont val="Times New Roman"/>
        <family val="1"/>
        <charset val="204"/>
      </rPr>
      <t>(Кефир</t>
    </r>
    <r>
      <rPr>
        <sz val="12"/>
        <color theme="1"/>
        <rFont val="Times New Roman"/>
        <family val="1"/>
        <charset val="204"/>
      </rPr>
      <t>,ряженка,катык,напиток ацидофильный/йогурт)</t>
    </r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</si>
  <si>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,ряженка,катык,напиток ацидофильный/йогурт)</t>
    </r>
  </si>
  <si>
    <r>
      <t>(кефир,</t>
    </r>
    <r>
      <rPr>
        <b/>
        <sz val="10"/>
        <color theme="1"/>
        <rFont val="Times New Roman"/>
        <family val="1"/>
        <charset val="204"/>
      </rPr>
      <t>ряженка</t>
    </r>
    <r>
      <rPr>
        <sz val="10"/>
        <color theme="1"/>
        <rFont val="Times New Roman"/>
        <family val="1"/>
        <charset val="204"/>
      </rPr>
      <t>,катык,напиток ацидофильный/йогурт)</t>
    </r>
  </si>
  <si>
    <r>
      <t>(кефир,ряженка,катык,</t>
    </r>
    <r>
      <rPr>
        <b/>
        <sz val="10"/>
        <color theme="1"/>
        <rFont val="Times New Roman"/>
        <family val="1"/>
        <charset val="204"/>
      </rPr>
      <t>напиток ацидофильный/йогурт)</t>
    </r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</si>
  <si>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,напиток ацидофильный /йогурт)</t>
    </r>
  </si>
  <si>
    <t>№91,128 сб дошк 2016</t>
  </si>
  <si>
    <t>клецки:</t>
  </si>
  <si>
    <t>масса готовых клецек</t>
  </si>
  <si>
    <t>Суп картофельный с клецками на курином бульоне с мясом птицы</t>
  </si>
  <si>
    <t>Компот из яблок</t>
  </si>
  <si>
    <r>
      <rPr>
        <b/>
        <sz val="12"/>
        <color theme="1"/>
        <rFont val="Times New Roman"/>
        <family val="1"/>
        <charset val="204"/>
      </rPr>
      <t>или</t>
    </r>
    <r>
      <rPr>
        <sz val="12"/>
        <color theme="1"/>
        <rFont val="Times New Roman"/>
        <family val="1"/>
        <charset val="204"/>
      </rPr>
      <t xml:space="preserve"> фарш куриный</t>
    </r>
  </si>
  <si>
    <t>Компот из свежемороженных фруктов</t>
  </si>
  <si>
    <t>ттк Акт Проработки 843</t>
  </si>
  <si>
    <t>компотная смесь с/м</t>
  </si>
  <si>
    <r>
      <rPr>
        <b/>
        <sz val="10"/>
        <color theme="1"/>
        <rFont val="Times New Roman"/>
        <family val="1"/>
        <charset val="204"/>
      </rPr>
      <t xml:space="preserve">или </t>
    </r>
    <r>
      <rPr>
        <sz val="10"/>
        <color theme="1"/>
        <rFont val="Times New Roman"/>
        <family val="1"/>
        <charset val="204"/>
      </rPr>
      <t>фарш куриный</t>
    </r>
  </si>
  <si>
    <t>Напиток из мандаринов</t>
  </si>
  <si>
    <t>мандарины</t>
  </si>
  <si>
    <t>цедра</t>
  </si>
  <si>
    <t>Капуста тушеная</t>
  </si>
  <si>
    <t>№354 сбдошк2016</t>
  </si>
  <si>
    <t>№ 303 сб шк 2017</t>
  </si>
  <si>
    <t>ПОЛДНИК</t>
  </si>
  <si>
    <t>УЖИН</t>
  </si>
  <si>
    <t>25/10/5</t>
  </si>
  <si>
    <t>160/13,5</t>
  </si>
  <si>
    <t xml:space="preserve"> ПОЛДНИК</t>
  </si>
  <si>
    <t>В среднем на 1 ребенка в день</t>
  </si>
  <si>
    <t>30/15/5</t>
  </si>
  <si>
    <t xml:space="preserve">Щи  со свежей капустой и картофелем на курином бульоне,со сметаной </t>
  </si>
  <si>
    <t xml:space="preserve">Заведующий МБДОУ"Детский сад №15 "Золотая рыбка"г.Азнакаево </t>
  </si>
  <si>
    <t>Е.А.Ханиева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</si>
</sst>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89">
    <xf numFmtId="0" fontId="0" fillId="0" borderId="0" xfId="0"/>
    <xf numFmtId="0" fontId="2" fillId="2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2" fontId="2" fillId="0" borderId="0" xfId="0" applyNumberFormat="1" applyFont="1" applyFill="1" applyAlignment="1"/>
    <xf numFmtId="0" fontId="2" fillId="2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2" borderId="1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1" xfId="0" applyNumberFormat="1" applyFont="1" applyFill="1" applyBorder="1" applyAlignment="1">
      <alignment horizontal="left" wrapText="1"/>
    </xf>
    <xf numFmtId="0" fontId="3" fillId="0" borderId="3" xfId="0" applyFont="1" applyFill="1" applyBorder="1" applyAlignment="1">
      <alignment wrapText="1"/>
    </xf>
    <xf numFmtId="0" fontId="3" fillId="2" borderId="5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2" fontId="3" fillId="0" borderId="6" xfId="0" applyNumberFormat="1" applyFont="1" applyFill="1" applyBorder="1" applyAlignment="1">
      <alignment horizontal="center" vertical="top" wrapText="1"/>
    </xf>
    <xf numFmtId="2" fontId="3" fillId="0" borderId="7" xfId="0" applyNumberFormat="1" applyFont="1" applyFill="1" applyBorder="1" applyAlignment="1">
      <alignment horizontal="center" vertical="top" wrapText="1"/>
    </xf>
    <xf numFmtId="2" fontId="3" fillId="0" borderId="8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2" borderId="7" xfId="0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0" fontId="3" fillId="0" borderId="7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0" fontId="3" fillId="0" borderId="9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2" fontId="3" fillId="0" borderId="6" xfId="0" applyNumberFormat="1" applyFont="1" applyFill="1" applyBorder="1" applyAlignment="1">
      <alignment wrapText="1"/>
    </xf>
    <xf numFmtId="2" fontId="3" fillId="0" borderId="11" xfId="0" applyNumberFormat="1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0" borderId="5" xfId="0" applyNumberFormat="1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wrapText="1"/>
    </xf>
    <xf numFmtId="2" fontId="2" fillId="0" borderId="5" xfId="0" applyNumberFormat="1" applyFont="1" applyFill="1" applyBorder="1" applyAlignment="1">
      <alignment horizontal="center"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11" xfId="0" applyNumberFormat="1" applyFont="1" applyFill="1" applyBorder="1" applyAlignment="1">
      <alignment horizontal="center" wrapText="1"/>
    </xf>
    <xf numFmtId="0" fontId="3" fillId="2" borderId="6" xfId="0" applyFont="1" applyFill="1" applyBorder="1" applyAlignment="1">
      <alignment wrapText="1"/>
    </xf>
    <xf numFmtId="49" fontId="3" fillId="0" borderId="5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0" fontId="3" fillId="0" borderId="18" xfId="0" applyNumberFormat="1" applyFont="1" applyFill="1" applyBorder="1" applyAlignment="1">
      <alignment horizontal="center" wrapText="1"/>
    </xf>
    <xf numFmtId="0" fontId="3" fillId="0" borderId="5" xfId="0" applyNumberFormat="1" applyFont="1" applyFill="1" applyBorder="1" applyAlignment="1">
      <alignment wrapText="1"/>
    </xf>
    <xf numFmtId="0" fontId="3" fillId="0" borderId="6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164" fontId="3" fillId="0" borderId="6" xfId="0" applyNumberFormat="1" applyFont="1" applyFill="1" applyBorder="1" applyAlignment="1">
      <alignment horizontal="center" wrapText="1"/>
    </xf>
    <xf numFmtId="2" fontId="3" fillId="2" borderId="0" xfId="0" applyNumberFormat="1" applyFont="1" applyFill="1" applyBorder="1" applyAlignment="1">
      <alignment horizontal="center" wrapText="1"/>
    </xf>
    <xf numFmtId="2" fontId="3" fillId="2" borderId="6" xfId="0" applyNumberFormat="1" applyFont="1" applyFill="1" applyBorder="1" applyAlignment="1">
      <alignment horizontal="center" wrapText="1"/>
    </xf>
    <xf numFmtId="2" fontId="2" fillId="2" borderId="0" xfId="0" applyNumberFormat="1" applyFont="1" applyFill="1" applyBorder="1" applyAlignment="1">
      <alignment horizontal="center" wrapText="1"/>
    </xf>
    <xf numFmtId="0" fontId="3" fillId="3" borderId="6" xfId="0" applyFont="1" applyFill="1" applyBorder="1" applyAlignment="1">
      <alignment wrapText="1"/>
    </xf>
    <xf numFmtId="2" fontId="3" fillId="0" borderId="13" xfId="0" applyNumberFormat="1" applyFont="1" applyFill="1" applyBorder="1" applyAlignment="1">
      <alignment horizontal="center" wrapText="1"/>
    </xf>
    <xf numFmtId="2" fontId="3" fillId="0" borderId="14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3" fillId="0" borderId="13" xfId="0" applyFont="1" applyFill="1" applyBorder="1" applyAlignment="1">
      <alignment wrapText="1"/>
    </xf>
    <xf numFmtId="0" fontId="2" fillId="0" borderId="10" xfId="0" applyNumberFormat="1" applyFont="1" applyFill="1" applyBorder="1" applyAlignment="1">
      <alignment horizontal="center" wrapText="1"/>
    </xf>
    <xf numFmtId="2" fontId="3" fillId="0" borderId="16" xfId="0" applyNumberFormat="1" applyFont="1" applyFill="1" applyBorder="1" applyAlignment="1">
      <alignment horizontal="center" wrapText="1"/>
    </xf>
    <xf numFmtId="2" fontId="2" fillId="0" borderId="10" xfId="0" applyNumberFormat="1" applyFont="1" applyFill="1" applyBorder="1" applyAlignment="1">
      <alignment horizontal="center" wrapText="1"/>
    </xf>
    <xf numFmtId="2" fontId="2" fillId="0" borderId="12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2" borderId="5" xfId="0" applyFont="1" applyFill="1" applyBorder="1"/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3" fillId="0" borderId="5" xfId="0" applyFont="1" applyFill="1" applyBorder="1"/>
    <xf numFmtId="0" fontId="3" fillId="0" borderId="0" xfId="0" applyFont="1" applyFill="1" applyBorder="1"/>
    <xf numFmtId="0" fontId="3" fillId="2" borderId="0" xfId="0" applyFont="1" applyFill="1" applyBorder="1" applyAlignment="1">
      <alignment wrapText="1"/>
    </xf>
    <xf numFmtId="0" fontId="3" fillId="0" borderId="13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horizontal="right"/>
    </xf>
    <xf numFmtId="2" fontId="3" fillId="0" borderId="0" xfId="0" applyNumberFormat="1" applyFont="1" applyFill="1" applyAlignment="1">
      <alignment horizontal="right"/>
    </xf>
    <xf numFmtId="2" fontId="2" fillId="0" borderId="0" xfId="0" applyNumberFormat="1" applyFont="1" applyFill="1" applyAlignment="1">
      <alignment horizontal="right"/>
    </xf>
    <xf numFmtId="0" fontId="5" fillId="0" borderId="0" xfId="0" applyFont="1"/>
    <xf numFmtId="2" fontId="2" fillId="0" borderId="0" xfId="0" applyNumberFormat="1" applyFont="1" applyFill="1" applyAlignment="1">
      <alignment horizontal="left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2" fontId="3" fillId="0" borderId="2" xfId="0" applyNumberFormat="1" applyFont="1" applyFill="1" applyBorder="1" applyAlignment="1">
      <alignment wrapText="1"/>
    </xf>
    <xf numFmtId="2" fontId="3" fillId="0" borderId="8" xfId="0" applyNumberFormat="1" applyFont="1" applyFill="1" applyBorder="1" applyAlignment="1">
      <alignment wrapText="1"/>
    </xf>
    <xf numFmtId="0" fontId="3" fillId="0" borderId="3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11" xfId="0" applyNumberFormat="1" applyFont="1" applyFill="1" applyBorder="1" applyAlignment="1">
      <alignment horizontal="center" vertical="top" wrapText="1"/>
    </xf>
    <xf numFmtId="2" fontId="3" fillId="0" borderId="13" xfId="0" applyNumberFormat="1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/>
    </xf>
    <xf numFmtId="2" fontId="3" fillId="0" borderId="11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right" wrapText="1"/>
    </xf>
    <xf numFmtId="2" fontId="3" fillId="0" borderId="6" xfId="0" applyNumberFormat="1" applyFont="1" applyFill="1" applyBorder="1" applyAlignment="1">
      <alignment horizontal="right" wrapText="1"/>
    </xf>
    <xf numFmtId="164" fontId="3" fillId="0" borderId="0" xfId="0" applyNumberFormat="1" applyFont="1" applyFill="1" applyBorder="1" applyAlignment="1">
      <alignment horizontal="center" wrapText="1"/>
    </xf>
    <xf numFmtId="0" fontId="2" fillId="0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2" fillId="0" borderId="2" xfId="0" applyFont="1" applyFill="1" applyBorder="1"/>
    <xf numFmtId="0" fontId="2" fillId="2" borderId="0" xfId="0" applyFont="1" applyFill="1" applyBorder="1" applyAlignment="1">
      <alignment wrapText="1"/>
    </xf>
    <xf numFmtId="2" fontId="2" fillId="0" borderId="2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vertical="top" wrapText="1"/>
    </xf>
    <xf numFmtId="164" fontId="3" fillId="0" borderId="0" xfId="0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wrapText="1"/>
    </xf>
    <xf numFmtId="2" fontId="3" fillId="0" borderId="1" xfId="0" applyNumberFormat="1" applyFont="1" applyFill="1" applyBorder="1" applyAlignment="1">
      <alignment horizontal="right" wrapText="1"/>
    </xf>
    <xf numFmtId="0" fontId="3" fillId="2" borderId="6" xfId="0" applyNumberFormat="1" applyFont="1" applyFill="1" applyBorder="1" applyAlignment="1">
      <alignment horizontal="center" wrapText="1"/>
    </xf>
    <xf numFmtId="0" fontId="3" fillId="2" borderId="0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/>
    <xf numFmtId="0" fontId="3" fillId="2" borderId="15" xfId="0" applyFont="1" applyFill="1" applyBorder="1" applyAlignment="1">
      <alignment wrapText="1"/>
    </xf>
    <xf numFmtId="2" fontId="2" fillId="0" borderId="6" xfId="0" applyNumberFormat="1" applyFont="1" applyFill="1" applyBorder="1" applyAlignment="1">
      <alignment horizontal="center" wrapText="1"/>
    </xf>
    <xf numFmtId="0" fontId="2" fillId="2" borderId="15" xfId="0" applyFont="1" applyFill="1" applyBorder="1" applyAlignment="1">
      <alignment wrapText="1"/>
    </xf>
    <xf numFmtId="1" fontId="3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vertical="center" wrapText="1"/>
    </xf>
    <xf numFmtId="0" fontId="3" fillId="2" borderId="0" xfId="0" applyFont="1" applyFill="1" applyBorder="1"/>
    <xf numFmtId="0" fontId="3" fillId="2" borderId="6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/>
    </xf>
    <xf numFmtId="0" fontId="2" fillId="2" borderId="0" xfId="0" applyFont="1" applyFill="1" applyBorder="1"/>
    <xf numFmtId="0" fontId="3" fillId="2" borderId="11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/>
    </xf>
    <xf numFmtId="2" fontId="3" fillId="2" borderId="0" xfId="0" applyNumberFormat="1" applyFont="1" applyFill="1" applyBorder="1"/>
    <xf numFmtId="0" fontId="2" fillId="2" borderId="7" xfId="0" applyFont="1" applyFill="1" applyBorder="1" applyAlignment="1">
      <alignment wrapText="1"/>
    </xf>
    <xf numFmtId="0" fontId="3" fillId="3" borderId="0" xfId="0" applyFont="1" applyFill="1" applyBorder="1" applyAlignment="1">
      <alignment wrapText="1"/>
    </xf>
    <xf numFmtId="0" fontId="3" fillId="3" borderId="6" xfId="0" applyNumberFormat="1" applyFont="1" applyFill="1" applyBorder="1" applyAlignment="1">
      <alignment horizontal="center" wrapText="1"/>
    </xf>
    <xf numFmtId="2" fontId="3" fillId="3" borderId="0" xfId="0" applyNumberFormat="1" applyFont="1" applyFill="1" applyBorder="1" applyAlignment="1">
      <alignment horizontal="center" wrapText="1"/>
    </xf>
    <xf numFmtId="2" fontId="3" fillId="3" borderId="6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right" wrapText="1"/>
    </xf>
    <xf numFmtId="0" fontId="2" fillId="0" borderId="8" xfId="0" applyNumberFormat="1" applyFont="1" applyFill="1" applyBorder="1" applyAlignment="1">
      <alignment wrapText="1"/>
    </xf>
    <xf numFmtId="2" fontId="2" fillId="4" borderId="0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3" fillId="2" borderId="5" xfId="0" applyFont="1" applyFill="1" applyBorder="1" applyAlignment="1">
      <alignment horizontal="left" wrapText="1"/>
    </xf>
    <xf numFmtId="0" fontId="3" fillId="2" borderId="0" xfId="0" applyFont="1" applyFill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2" fillId="0" borderId="23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horizontal="center" wrapText="1"/>
    </xf>
    <xf numFmtId="0" fontId="3" fillId="2" borderId="5" xfId="0" applyFont="1" applyFill="1" applyBorder="1" applyAlignment="1">
      <alignment vertical="center" wrapText="1"/>
    </xf>
    <xf numFmtId="2" fontId="3" fillId="2" borderId="5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/>
    </xf>
    <xf numFmtId="2" fontId="6" fillId="0" borderId="12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2" fontId="6" fillId="0" borderId="0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left" wrapText="1"/>
    </xf>
    <xf numFmtId="0" fontId="3" fillId="0" borderId="13" xfId="0" applyFont="1" applyFill="1" applyBorder="1" applyAlignment="1">
      <alignment horizontal="center" wrapText="1"/>
    </xf>
    <xf numFmtId="0" fontId="3" fillId="0" borderId="9" xfId="0" applyNumberFormat="1" applyFont="1" applyFill="1" applyBorder="1" applyAlignment="1">
      <alignment horizontal="center" wrapText="1"/>
    </xf>
    <xf numFmtId="0" fontId="3" fillId="0" borderId="3" xfId="0" applyNumberFormat="1" applyFont="1" applyFill="1" applyBorder="1" applyAlignment="1">
      <alignment wrapText="1"/>
    </xf>
    <xf numFmtId="0" fontId="6" fillId="2" borderId="10" xfId="0" applyFont="1" applyFill="1" applyBorder="1" applyAlignment="1">
      <alignment wrapText="1"/>
    </xf>
    <xf numFmtId="0" fontId="6" fillId="0" borderId="9" xfId="0" applyFont="1" applyFill="1" applyBorder="1" applyAlignment="1">
      <alignment horizontal="center" wrapText="1"/>
    </xf>
    <xf numFmtId="0" fontId="3" fillId="0" borderId="12" xfId="0" applyNumberFormat="1" applyFont="1" applyFill="1" applyBorder="1" applyAlignment="1">
      <alignment horizontal="center" wrapText="1"/>
    </xf>
    <xf numFmtId="0" fontId="6" fillId="0" borderId="2" xfId="0" applyFont="1" applyFill="1" applyBorder="1" applyAlignment="1">
      <alignment wrapText="1"/>
    </xf>
    <xf numFmtId="0" fontId="3" fillId="0" borderId="6" xfId="0" applyFont="1" applyFill="1" applyBorder="1"/>
    <xf numFmtId="0" fontId="6" fillId="0" borderId="9" xfId="0" applyNumberFormat="1" applyFont="1" applyFill="1" applyBorder="1" applyAlignment="1">
      <alignment horizontal="center" wrapText="1"/>
    </xf>
    <xf numFmtId="0" fontId="3" fillId="0" borderId="9" xfId="0" applyNumberFormat="1" applyFont="1" applyFill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NumberFormat="1" applyFont="1" applyFill="1" applyBorder="1" applyAlignment="1">
      <alignment horizontal="right" wrapText="1"/>
    </xf>
    <xf numFmtId="0" fontId="6" fillId="0" borderId="6" xfId="0" applyFont="1" applyFill="1" applyBorder="1" applyAlignment="1">
      <alignment wrapText="1"/>
    </xf>
    <xf numFmtId="0" fontId="3" fillId="0" borderId="0" xfId="0" applyFont="1" applyFill="1" applyBorder="1" applyAlignment="1">
      <alignment horizontal="left" wrapText="1"/>
    </xf>
    <xf numFmtId="0" fontId="2" fillId="0" borderId="6" xfId="0" applyFont="1" applyFill="1" applyBorder="1" applyAlignment="1">
      <alignment wrapText="1"/>
    </xf>
    <xf numFmtId="3" fontId="3" fillId="0" borderId="6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2" fillId="0" borderId="0" xfId="0" applyNumberFormat="1" applyFont="1" applyFill="1" applyBorder="1" applyAlignment="1">
      <alignment wrapText="1"/>
    </xf>
    <xf numFmtId="2" fontId="2" fillId="0" borderId="0" xfId="0" applyNumberFormat="1" applyFont="1" applyFill="1" applyBorder="1" applyAlignment="1">
      <alignment wrapText="1"/>
    </xf>
    <xf numFmtId="2" fontId="3" fillId="0" borderId="2" xfId="0" applyNumberFormat="1" applyFont="1" applyFill="1" applyBorder="1" applyAlignment="1">
      <alignment horizontal="right" wrapText="1"/>
    </xf>
    <xf numFmtId="164" fontId="3" fillId="0" borderId="5" xfId="0" applyNumberFormat="1" applyFont="1" applyFill="1" applyBorder="1" applyAlignment="1">
      <alignment horizontal="center" wrapText="1"/>
    </xf>
    <xf numFmtId="0" fontId="6" fillId="0" borderId="0" xfId="0" applyFont="1" applyFill="1"/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wrapText="1"/>
    </xf>
    <xf numFmtId="2" fontId="3" fillId="2" borderId="6" xfId="0" applyNumberFormat="1" applyFont="1" applyFill="1" applyBorder="1" applyAlignment="1">
      <alignment wrapText="1"/>
    </xf>
    <xf numFmtId="0" fontId="5" fillId="0" borderId="0" xfId="0" applyFont="1" applyBorder="1"/>
    <xf numFmtId="0" fontId="2" fillId="0" borderId="8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wrapText="1"/>
    </xf>
    <xf numFmtId="0" fontId="6" fillId="0" borderId="8" xfId="0" applyFont="1" applyFill="1" applyBorder="1" applyAlignment="1">
      <alignment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3" fillId="2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8" fillId="2" borderId="0" xfId="0" applyFont="1" applyFill="1" applyAlignment="1"/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9" fillId="0" borderId="0" xfId="0" applyNumberFormat="1" applyFont="1" applyFill="1" applyAlignment="1"/>
    <xf numFmtId="0" fontId="9" fillId="0" borderId="0" xfId="0" applyFont="1" applyFill="1" applyAlignment="1">
      <alignment wrapText="1"/>
    </xf>
    <xf numFmtId="0" fontId="10" fillId="0" borderId="0" xfId="0" applyFont="1"/>
    <xf numFmtId="2" fontId="8" fillId="0" borderId="0" xfId="0" applyNumberFormat="1" applyFont="1" applyFill="1" applyAlignment="1">
      <alignment horizontal="left"/>
    </xf>
    <xf numFmtId="0" fontId="9" fillId="2" borderId="0" xfId="0" applyFont="1" applyFill="1" applyAlignment="1"/>
    <xf numFmtId="0" fontId="9" fillId="0" borderId="0" xfId="0" applyFont="1" applyFill="1" applyBorder="1" applyAlignment="1"/>
    <xf numFmtId="0" fontId="11" fillId="0" borderId="0" xfId="0" applyNumberFormat="1" applyFont="1" applyFill="1" applyBorder="1" applyAlignment="1"/>
    <xf numFmtId="0" fontId="11" fillId="0" borderId="0" xfId="0" applyNumberFormat="1" applyFont="1" applyFill="1" applyAlignment="1"/>
    <xf numFmtId="2" fontId="11" fillId="0" borderId="0" xfId="0" applyNumberFormat="1" applyFont="1" applyFill="1" applyAlignment="1"/>
    <xf numFmtId="2" fontId="9" fillId="0" borderId="0" xfId="0" applyNumberFormat="1" applyFont="1" applyFill="1" applyBorder="1" applyAlignment="1"/>
    <xf numFmtId="164" fontId="9" fillId="0" borderId="0" xfId="0" applyNumberFormat="1" applyFont="1" applyFill="1" applyBorder="1" applyAlignment="1"/>
    <xf numFmtId="0" fontId="11" fillId="2" borderId="0" xfId="0" applyFont="1" applyFill="1" applyAlignment="1"/>
    <xf numFmtId="0" fontId="11" fillId="0" borderId="0" xfId="0" applyFont="1" applyFill="1" applyBorder="1" applyAlignment="1"/>
    <xf numFmtId="0" fontId="11" fillId="0" borderId="0" xfId="0" applyFont="1" applyFill="1" applyAlignment="1"/>
    <xf numFmtId="2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9" fillId="3" borderId="0" xfId="0" applyFont="1" applyFill="1" applyBorder="1" applyAlignment="1"/>
    <xf numFmtId="0" fontId="9" fillId="3" borderId="0" xfId="0" applyFont="1" applyFill="1" applyAlignment="1"/>
    <xf numFmtId="0" fontId="12" fillId="3" borderId="0" xfId="0" applyNumberFormat="1" applyFont="1" applyFill="1" applyAlignment="1">
      <alignment horizontal="center"/>
    </xf>
    <xf numFmtId="0" fontId="11" fillId="2" borderId="0" xfId="0" applyFont="1" applyFill="1" applyAlignment="1">
      <alignment wrapText="1"/>
    </xf>
    <xf numFmtId="0" fontId="11" fillId="0" borderId="0" xfId="0" applyFont="1" applyFill="1" applyBorder="1" applyAlignment="1">
      <alignment wrapText="1"/>
    </xf>
    <xf numFmtId="0" fontId="11" fillId="0" borderId="8" xfId="0" applyFont="1" applyFill="1" applyBorder="1" applyAlignment="1">
      <alignment wrapText="1"/>
    </xf>
    <xf numFmtId="0" fontId="11" fillId="0" borderId="0" xfId="0" applyFont="1" applyFill="1" applyAlignment="1">
      <alignment wrapText="1"/>
    </xf>
    <xf numFmtId="2" fontId="9" fillId="0" borderId="0" xfId="0" applyNumberFormat="1" applyFont="1" applyFill="1" applyAlignment="1">
      <alignment wrapText="1"/>
    </xf>
    <xf numFmtId="0" fontId="9" fillId="0" borderId="0" xfId="0" applyNumberFormat="1" applyFont="1" applyFill="1" applyAlignment="1">
      <alignment wrapText="1"/>
    </xf>
    <xf numFmtId="0" fontId="9" fillId="2" borderId="1" xfId="0" applyFont="1" applyFill="1" applyBorder="1" applyAlignment="1">
      <alignment wrapText="1"/>
    </xf>
    <xf numFmtId="0" fontId="9" fillId="0" borderId="2" xfId="0" applyFont="1" applyFill="1" applyBorder="1" applyAlignment="1">
      <alignment wrapText="1"/>
    </xf>
    <xf numFmtId="0" fontId="9" fillId="0" borderId="3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left" wrapText="1"/>
    </xf>
    <xf numFmtId="0" fontId="9" fillId="2" borderId="5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9" fillId="0" borderId="6" xfId="0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wrapText="1"/>
    </xf>
    <xf numFmtId="0" fontId="9" fillId="0" borderId="13" xfId="0" applyFont="1" applyFill="1" applyBorder="1" applyAlignment="1">
      <alignment horizontal="center" wrapText="1"/>
    </xf>
    <xf numFmtId="2" fontId="9" fillId="0" borderId="7" xfId="0" applyNumberFormat="1" applyFont="1" applyFill="1" applyBorder="1" applyAlignment="1">
      <alignment horizontal="center" wrapText="1"/>
    </xf>
    <xf numFmtId="2" fontId="9" fillId="0" borderId="8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wrapText="1"/>
    </xf>
    <xf numFmtId="2" fontId="9" fillId="0" borderId="0" xfId="0" applyNumberFormat="1" applyFont="1" applyFill="1" applyBorder="1" applyAlignment="1">
      <alignment wrapText="1"/>
    </xf>
    <xf numFmtId="0" fontId="9" fillId="2" borderId="7" xfId="0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9" fillId="0" borderId="9" xfId="0" applyFont="1" applyFill="1" applyBorder="1" applyAlignment="1">
      <alignment horizontal="center" wrapText="1"/>
    </xf>
    <xf numFmtId="2" fontId="9" fillId="0" borderId="9" xfId="0" applyNumberFormat="1" applyFont="1" applyFill="1" applyBorder="1" applyAlignment="1">
      <alignment horizontal="center" wrapText="1"/>
    </xf>
    <xf numFmtId="2" fontId="9" fillId="0" borderId="12" xfId="0" applyNumberFormat="1" applyFont="1" applyFill="1" applyBorder="1" applyAlignment="1">
      <alignment horizontal="center" wrapText="1"/>
    </xf>
    <xf numFmtId="2" fontId="9" fillId="0" borderId="10" xfId="0" applyNumberFormat="1" applyFont="1" applyFill="1" applyBorder="1" applyAlignment="1">
      <alignment horizontal="center" wrapText="1"/>
    </xf>
    <xf numFmtId="0" fontId="11" fillId="0" borderId="2" xfId="0" applyFont="1" applyFill="1" applyBorder="1" applyAlignment="1">
      <alignment wrapText="1"/>
    </xf>
    <xf numFmtId="0" fontId="9" fillId="0" borderId="3" xfId="0" applyFont="1" applyFill="1" applyBorder="1" applyAlignment="1">
      <alignment wrapText="1"/>
    </xf>
    <xf numFmtId="2" fontId="9" fillId="0" borderId="5" xfId="0" applyNumberFormat="1" applyFont="1" applyFill="1" applyBorder="1" applyAlignment="1">
      <alignment wrapText="1"/>
    </xf>
    <xf numFmtId="2" fontId="9" fillId="0" borderId="3" xfId="0" applyNumberFormat="1" applyFont="1" applyFill="1" applyBorder="1" applyAlignment="1">
      <alignment wrapText="1"/>
    </xf>
    <xf numFmtId="2" fontId="9" fillId="0" borderId="11" xfId="0" applyNumberFormat="1" applyFont="1" applyFill="1" applyBorder="1" applyAlignment="1">
      <alignment wrapText="1"/>
    </xf>
    <xf numFmtId="2" fontId="9" fillId="0" borderId="1" xfId="0" applyNumberFormat="1" applyFont="1" applyFill="1" applyBorder="1" applyAlignment="1">
      <alignment wrapText="1"/>
    </xf>
    <xf numFmtId="2" fontId="9" fillId="0" borderId="5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wrapText="1"/>
    </xf>
    <xf numFmtId="2" fontId="9" fillId="0" borderId="0" xfId="0" applyNumberFormat="1" applyFont="1" applyFill="1" applyBorder="1" applyAlignment="1">
      <alignment horizontal="center" wrapText="1"/>
    </xf>
    <xf numFmtId="0" fontId="8" fillId="0" borderId="0" xfId="0" applyFont="1" applyFill="1" applyBorder="1" applyAlignment="1">
      <alignment wrapText="1"/>
    </xf>
    <xf numFmtId="0" fontId="9" fillId="0" borderId="6" xfId="0" applyNumberFormat="1" applyFont="1" applyFill="1" applyBorder="1" applyAlignment="1">
      <alignment wrapText="1"/>
    </xf>
    <xf numFmtId="0" fontId="9" fillId="0" borderId="5" xfId="0" applyNumberFormat="1" applyFont="1" applyFill="1" applyBorder="1" applyAlignment="1">
      <alignment horizontal="center" wrapText="1"/>
    </xf>
    <xf numFmtId="0" fontId="9" fillId="0" borderId="6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 wrapText="1"/>
    </xf>
    <xf numFmtId="49" fontId="9" fillId="0" borderId="6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wrapText="1"/>
    </xf>
    <xf numFmtId="0" fontId="9" fillId="0" borderId="13" xfId="0" applyNumberFormat="1" applyFont="1" applyFill="1" applyBorder="1" applyAlignment="1">
      <alignment horizontal="center" wrapText="1"/>
    </xf>
    <xf numFmtId="0" fontId="11" fillId="2" borderId="10" xfId="0" applyFont="1" applyFill="1" applyBorder="1" applyAlignment="1">
      <alignment wrapText="1"/>
    </xf>
    <xf numFmtId="0" fontId="9" fillId="0" borderId="12" xfId="0" applyFont="1" applyFill="1" applyBorder="1" applyAlignment="1">
      <alignment wrapText="1"/>
    </xf>
    <xf numFmtId="0" fontId="11" fillId="0" borderId="9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horizontal="center" wrapText="1"/>
    </xf>
    <xf numFmtId="2" fontId="11" fillId="0" borderId="9" xfId="0" applyNumberFormat="1" applyFont="1" applyFill="1" applyBorder="1" applyAlignment="1">
      <alignment horizontal="center" wrapText="1"/>
    </xf>
    <xf numFmtId="0" fontId="9" fillId="0" borderId="9" xfId="0" applyFont="1" applyFill="1" applyBorder="1" applyAlignment="1">
      <alignment wrapText="1"/>
    </xf>
    <xf numFmtId="0" fontId="9" fillId="2" borderId="0" xfId="0" applyFont="1" applyFill="1" applyBorder="1" applyAlignment="1">
      <alignment wrapText="1"/>
    </xf>
    <xf numFmtId="0" fontId="11" fillId="0" borderId="9" xfId="0" applyNumberFormat="1" applyFont="1" applyFill="1" applyBorder="1" applyAlignment="1">
      <alignment horizontal="center" wrapText="1"/>
    </xf>
    <xf numFmtId="0" fontId="9" fillId="0" borderId="10" xfId="0" applyNumberFormat="1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wrapText="1"/>
    </xf>
    <xf numFmtId="2" fontId="8" fillId="0" borderId="9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center" wrapText="1"/>
    </xf>
    <xf numFmtId="0" fontId="9" fillId="0" borderId="1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right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wrapText="1"/>
    </xf>
    <xf numFmtId="0" fontId="11" fillId="0" borderId="3" xfId="0" applyFont="1" applyFill="1" applyBorder="1" applyAlignment="1">
      <alignment wrapText="1"/>
    </xf>
    <xf numFmtId="49" fontId="9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164" fontId="9" fillId="0" borderId="0" xfId="0" applyNumberFormat="1" applyFont="1" applyFill="1" applyBorder="1" applyAlignment="1">
      <alignment horizontal="center" wrapText="1"/>
    </xf>
    <xf numFmtId="164" fontId="9" fillId="0" borderId="6" xfId="0" applyNumberFormat="1" applyFont="1" applyFill="1" applyBorder="1" applyAlignment="1">
      <alignment horizontal="center" wrapText="1"/>
    </xf>
    <xf numFmtId="2" fontId="9" fillId="2" borderId="0" xfId="0" applyNumberFormat="1" applyFont="1" applyFill="1" applyBorder="1" applyAlignment="1">
      <alignment horizontal="center" wrapText="1"/>
    </xf>
    <xf numFmtId="2" fontId="9" fillId="2" borderId="6" xfId="0" applyNumberFormat="1" applyFont="1" applyFill="1" applyBorder="1" applyAlignment="1">
      <alignment horizontal="center" wrapText="1"/>
    </xf>
    <xf numFmtId="2" fontId="8" fillId="2" borderId="0" xfId="0" applyNumberFormat="1" applyFont="1" applyFill="1" applyBorder="1" applyAlignment="1">
      <alignment horizontal="center" wrapText="1"/>
    </xf>
    <xf numFmtId="0" fontId="9" fillId="3" borderId="6" xfId="0" applyFont="1" applyFill="1" applyBorder="1" applyAlignment="1">
      <alignment wrapText="1"/>
    </xf>
    <xf numFmtId="165" fontId="9" fillId="0" borderId="0" xfId="0" applyNumberFormat="1" applyFont="1" applyFill="1" applyBorder="1" applyAlignment="1">
      <alignment horizontal="center" wrapText="1"/>
    </xf>
    <xf numFmtId="165" fontId="9" fillId="0" borderId="6" xfId="0" applyNumberFormat="1" applyFont="1" applyFill="1" applyBorder="1" applyAlignment="1">
      <alignment horizontal="center" wrapText="1"/>
    </xf>
    <xf numFmtId="2" fontId="9" fillId="0" borderId="13" xfId="0" applyNumberFormat="1" applyFont="1" applyFill="1" applyBorder="1" applyAlignment="1">
      <alignment horizontal="center" wrapText="1"/>
    </xf>
    <xf numFmtId="0" fontId="9" fillId="0" borderId="13" xfId="0" applyFont="1" applyFill="1" applyBorder="1" applyAlignment="1">
      <alignment wrapText="1"/>
    </xf>
    <xf numFmtId="0" fontId="9" fillId="0" borderId="12" xfId="0" applyNumberFormat="1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 wrapText="1"/>
    </xf>
    <xf numFmtId="2" fontId="11" fillId="0" borderId="12" xfId="0" applyNumberFormat="1" applyFont="1" applyFill="1" applyBorder="1" applyAlignment="1">
      <alignment horizontal="center" wrapText="1"/>
    </xf>
    <xf numFmtId="0" fontId="12" fillId="0" borderId="0" xfId="0" applyFont="1" applyFill="1" applyBorder="1" applyAlignment="1">
      <alignment wrapText="1"/>
    </xf>
    <xf numFmtId="0" fontId="9" fillId="2" borderId="5" xfId="0" applyFont="1" applyFill="1" applyBorder="1"/>
    <xf numFmtId="0" fontId="8" fillId="0" borderId="0" xfId="0" applyFont="1" applyFill="1" applyBorder="1"/>
    <xf numFmtId="49" fontId="9" fillId="0" borderId="6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6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2" fontId="9" fillId="0" borderId="0" xfId="0" applyNumberFormat="1" applyFont="1" applyFill="1" applyBorder="1"/>
    <xf numFmtId="0" fontId="9" fillId="0" borderId="5" xfId="0" applyFont="1" applyFill="1" applyBorder="1"/>
    <xf numFmtId="0" fontId="9" fillId="0" borderId="0" xfId="0" applyFont="1" applyFill="1" applyBorder="1"/>
    <xf numFmtId="0" fontId="11" fillId="2" borderId="10" xfId="0" applyFont="1" applyFill="1" applyBorder="1"/>
    <xf numFmtId="0" fontId="9" fillId="0" borderId="12" xfId="0" applyFont="1" applyFill="1" applyBorder="1"/>
    <xf numFmtId="2" fontId="11" fillId="0" borderId="9" xfId="0" applyNumberFormat="1" applyFont="1" applyFill="1" applyBorder="1" applyAlignment="1">
      <alignment horizontal="center"/>
    </xf>
    <xf numFmtId="0" fontId="9" fillId="0" borderId="10" xfId="0" applyNumberFormat="1" applyFont="1" applyFill="1" applyBorder="1" applyAlignment="1">
      <alignment horizontal="center"/>
    </xf>
    <xf numFmtId="0" fontId="9" fillId="0" borderId="9" xfId="0" applyNumberFormat="1" applyFont="1" applyFill="1" applyBorder="1" applyAlignment="1">
      <alignment horizontal="center"/>
    </xf>
    <xf numFmtId="2" fontId="11" fillId="0" borderId="10" xfId="0" applyNumberFormat="1" applyFont="1" applyFill="1" applyBorder="1" applyAlignment="1">
      <alignment horizontal="center"/>
    </xf>
    <xf numFmtId="0" fontId="11" fillId="0" borderId="12" xfId="0" applyFont="1" applyFill="1" applyBorder="1" applyAlignment="1">
      <alignment wrapText="1"/>
    </xf>
    <xf numFmtId="2" fontId="11" fillId="0" borderId="9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right" wrapText="1"/>
    </xf>
    <xf numFmtId="49" fontId="9" fillId="0" borderId="0" xfId="0" applyNumberFormat="1" applyFont="1" applyFill="1" applyBorder="1" applyAlignment="1">
      <alignment horizontal="right" wrapText="1"/>
    </xf>
    <xf numFmtId="0" fontId="9" fillId="0" borderId="4" xfId="0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wrapText="1"/>
    </xf>
    <xf numFmtId="0" fontId="9" fillId="0" borderId="5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 wrapText="1"/>
    </xf>
    <xf numFmtId="2" fontId="11" fillId="0" borderId="10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horizontal="center"/>
    </xf>
    <xf numFmtId="2" fontId="9" fillId="0" borderId="11" xfId="0" applyNumberFormat="1" applyFont="1" applyFill="1" applyBorder="1" applyAlignment="1">
      <alignment horizontal="center"/>
    </xf>
    <xf numFmtId="2" fontId="9" fillId="0" borderId="5" xfId="0" applyNumberFormat="1" applyFont="1" applyFill="1" applyBorder="1" applyAlignment="1">
      <alignment horizontal="center"/>
    </xf>
    <xf numFmtId="0" fontId="11" fillId="0" borderId="9" xfId="0" applyFont="1" applyFill="1" applyBorder="1" applyAlignment="1">
      <alignment wrapText="1"/>
    </xf>
    <xf numFmtId="49" fontId="9" fillId="0" borderId="3" xfId="0" applyNumberFormat="1" applyFont="1" applyFill="1" applyBorder="1" applyAlignment="1">
      <alignment horizont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right" wrapText="1"/>
    </xf>
    <xf numFmtId="1" fontId="11" fillId="0" borderId="9" xfId="0" applyNumberFormat="1" applyFont="1" applyFill="1" applyBorder="1" applyAlignment="1">
      <alignment horizontal="center" wrapText="1"/>
    </xf>
    <xf numFmtId="0" fontId="11" fillId="0" borderId="10" xfId="0" applyNumberFormat="1" applyFont="1" applyFill="1" applyBorder="1" applyAlignment="1">
      <alignment horizontal="center" wrapText="1"/>
    </xf>
    <xf numFmtId="164" fontId="9" fillId="0" borderId="5" xfId="0" applyNumberFormat="1" applyFont="1" applyFill="1" applyBorder="1" applyAlignment="1">
      <alignment horizontal="center" wrapText="1"/>
    </xf>
    <xf numFmtId="0" fontId="9" fillId="0" borderId="11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2" fontId="9" fillId="0" borderId="5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2" borderId="0" xfId="0" applyFont="1" applyFill="1" applyBorder="1"/>
    <xf numFmtId="2" fontId="9" fillId="0" borderId="13" xfId="0" applyNumberFormat="1" applyFont="1" applyFill="1" applyBorder="1" applyAlignment="1">
      <alignment horizontal="center"/>
    </xf>
    <xf numFmtId="0" fontId="11" fillId="0" borderId="9" xfId="0" applyNumberFormat="1" applyFont="1" applyFill="1" applyBorder="1" applyAlignment="1">
      <alignment horizontal="center"/>
    </xf>
    <xf numFmtId="0" fontId="9" fillId="0" borderId="12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wrapText="1"/>
    </xf>
    <xf numFmtId="2" fontId="11" fillId="0" borderId="0" xfId="0" applyNumberFormat="1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12" xfId="0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9" fillId="0" borderId="2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wrapText="1"/>
    </xf>
    <xf numFmtId="164" fontId="9" fillId="0" borderId="0" xfId="0" applyNumberFormat="1" applyFont="1" applyFill="1" applyBorder="1" applyAlignment="1">
      <alignment horizontal="center"/>
    </xf>
    <xf numFmtId="164" fontId="9" fillId="0" borderId="6" xfId="0" applyNumberFormat="1" applyFont="1" applyFill="1" applyBorder="1" applyAlignment="1">
      <alignment horizontal="center"/>
    </xf>
    <xf numFmtId="2" fontId="8" fillId="0" borderId="12" xfId="0" applyNumberFormat="1" applyFont="1" applyFill="1" applyBorder="1" applyAlignment="1">
      <alignment horizontal="center" wrapText="1"/>
    </xf>
    <xf numFmtId="0" fontId="9" fillId="2" borderId="6" xfId="0" applyNumberFormat="1" applyFont="1" applyFill="1" applyBorder="1" applyAlignment="1">
      <alignment horizontal="center" wrapText="1"/>
    </xf>
    <xf numFmtId="0" fontId="10" fillId="2" borderId="0" xfId="0" applyFont="1" applyFill="1"/>
    <xf numFmtId="0" fontId="8" fillId="0" borderId="6" xfId="0" applyNumberFormat="1" applyFont="1" applyFill="1" applyBorder="1" applyAlignment="1">
      <alignment horizontal="center" wrapText="1"/>
    </xf>
    <xf numFmtId="49" fontId="8" fillId="0" borderId="0" xfId="0" applyNumberFormat="1" applyFont="1" applyFill="1" applyBorder="1" applyAlignment="1">
      <alignment horizontal="center" wrapText="1"/>
    </xf>
    <xf numFmtId="49" fontId="8" fillId="0" borderId="6" xfId="0" applyNumberFormat="1" applyFont="1" applyFill="1" applyBorder="1" applyAlignment="1">
      <alignment horizontal="center" wrapText="1"/>
    </xf>
    <xf numFmtId="2" fontId="8" fillId="0" borderId="0" xfId="0" applyNumberFormat="1" applyFont="1" applyFill="1" applyBorder="1" applyAlignment="1">
      <alignment horizontal="center" wrapText="1"/>
    </xf>
    <xf numFmtId="2" fontId="8" fillId="0" borderId="6" xfId="0" applyNumberFormat="1" applyFont="1" applyFill="1" applyBorder="1" applyAlignment="1">
      <alignment horizontal="center" wrapText="1"/>
    </xf>
    <xf numFmtId="0" fontId="8" fillId="0" borderId="6" xfId="0" applyFont="1" applyFill="1" applyBorder="1" applyAlignment="1">
      <alignment wrapText="1"/>
    </xf>
    <xf numFmtId="0" fontId="8" fillId="0" borderId="0" xfId="0" applyNumberFormat="1" applyFont="1" applyFill="1" applyBorder="1" applyAlignment="1">
      <alignment horizontal="center" wrapText="1"/>
    </xf>
    <xf numFmtId="164" fontId="8" fillId="0" borderId="0" xfId="0" applyNumberFormat="1" applyFont="1" applyFill="1" applyBorder="1" applyAlignment="1">
      <alignment horizontal="center" wrapText="1"/>
    </xf>
    <xf numFmtId="164" fontId="8" fillId="0" borderId="6" xfId="0" applyNumberFormat="1" applyFont="1" applyFill="1" applyBorder="1" applyAlignment="1">
      <alignment horizontal="center" wrapText="1"/>
    </xf>
    <xf numFmtId="2" fontId="12" fillId="0" borderId="0" xfId="0" applyNumberFormat="1" applyFont="1" applyFill="1" applyBorder="1" applyAlignment="1">
      <alignment horizontal="center" wrapText="1"/>
    </xf>
    <xf numFmtId="2" fontId="12" fillId="0" borderId="6" xfId="0" applyNumberFormat="1" applyFont="1" applyFill="1" applyBorder="1" applyAlignment="1">
      <alignment horizontal="center" wrapText="1"/>
    </xf>
    <xf numFmtId="0" fontId="12" fillId="2" borderId="5" xfId="0" applyFont="1" applyFill="1" applyBorder="1" applyAlignment="1">
      <alignment wrapText="1"/>
    </xf>
    <xf numFmtId="0" fontId="12" fillId="0" borderId="6" xfId="0" applyNumberFormat="1" applyFont="1" applyFill="1" applyBorder="1" applyAlignment="1">
      <alignment horizontal="center" wrapText="1"/>
    </xf>
    <xf numFmtId="0" fontId="12" fillId="0" borderId="6" xfId="0" applyFont="1" applyFill="1" applyBorder="1" applyAlignment="1">
      <alignment wrapText="1"/>
    </xf>
    <xf numFmtId="2" fontId="12" fillId="0" borderId="6" xfId="0" applyNumberFormat="1" applyFont="1" applyFill="1" applyBorder="1" applyAlignment="1">
      <alignment horizontal="center"/>
    </xf>
    <xf numFmtId="0" fontId="9" fillId="2" borderId="6" xfId="0" applyFont="1" applyFill="1" applyBorder="1" applyAlignment="1">
      <alignment wrapText="1"/>
    </xf>
    <xf numFmtId="2" fontId="11" fillId="0" borderId="12" xfId="0" applyNumberFormat="1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wrapText="1"/>
    </xf>
    <xf numFmtId="2" fontId="11" fillId="0" borderId="2" xfId="0" applyNumberFormat="1" applyFont="1" applyFill="1" applyBorder="1" applyAlignment="1">
      <alignment horizontal="center" wrapText="1"/>
    </xf>
    <xf numFmtId="2" fontId="11" fillId="0" borderId="3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left" wrapText="1"/>
    </xf>
    <xf numFmtId="0" fontId="9" fillId="0" borderId="8" xfId="0" applyNumberFormat="1" applyFont="1" applyFill="1" applyBorder="1" applyAlignment="1">
      <alignment horizontal="center" wrapText="1"/>
    </xf>
    <xf numFmtId="0" fontId="9" fillId="2" borderId="0" xfId="0" applyFont="1" applyFill="1" applyAlignment="1">
      <alignment wrapText="1"/>
    </xf>
    <xf numFmtId="2" fontId="9" fillId="0" borderId="0" xfId="0" applyNumberFormat="1" applyFont="1" applyFill="1" applyAlignment="1">
      <alignment horizontal="center" wrapText="1"/>
    </xf>
    <xf numFmtId="0" fontId="12" fillId="2" borderId="10" xfId="0" applyFont="1" applyFill="1" applyBorder="1" applyAlignment="1">
      <alignment wrapText="1"/>
    </xf>
    <xf numFmtId="0" fontId="12" fillId="0" borderId="9" xfId="0" applyNumberFormat="1" applyFont="1" applyFill="1" applyBorder="1" applyAlignment="1">
      <alignment horizontal="center" wrapText="1"/>
    </xf>
    <xf numFmtId="0" fontId="12" fillId="0" borderId="12" xfId="0" applyNumberFormat="1" applyFont="1" applyFill="1" applyBorder="1" applyAlignment="1">
      <alignment horizontal="center" wrapText="1"/>
    </xf>
    <xf numFmtId="2" fontId="12" fillId="0" borderId="12" xfId="0" applyNumberFormat="1" applyFont="1" applyFill="1" applyBorder="1" applyAlignment="1">
      <alignment horizontal="center" wrapText="1"/>
    </xf>
    <xf numFmtId="2" fontId="12" fillId="0" borderId="9" xfId="0" applyNumberFormat="1" applyFont="1" applyFill="1" applyBorder="1" applyAlignment="1">
      <alignment horizontal="center" wrapText="1"/>
    </xf>
    <xf numFmtId="0" fontId="12" fillId="0" borderId="9" xfId="0" applyFont="1" applyFill="1" applyBorder="1" applyAlignment="1">
      <alignment wrapText="1"/>
    </xf>
    <xf numFmtId="0" fontId="11" fillId="2" borderId="7" xfId="0" applyFont="1" applyFill="1" applyBorder="1" applyAlignment="1">
      <alignment wrapText="1"/>
    </xf>
    <xf numFmtId="0" fontId="11" fillId="0" borderId="13" xfId="0" applyNumberFormat="1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right" wrapText="1"/>
    </xf>
    <xf numFmtId="0" fontId="11" fillId="0" borderId="0" xfId="0" applyNumberFormat="1" applyFont="1" applyFill="1" applyAlignment="1">
      <alignment wrapText="1"/>
    </xf>
    <xf numFmtId="0" fontId="9" fillId="0" borderId="4" xfId="0" applyNumberFormat="1" applyFont="1" applyFill="1" applyBorder="1" applyAlignment="1">
      <alignment horizontal="center" wrapText="1"/>
    </xf>
    <xf numFmtId="0" fontId="9" fillId="0" borderId="2" xfId="0" applyNumberFormat="1" applyFont="1" applyFill="1" applyBorder="1" applyAlignment="1">
      <alignment horizontal="right" wrapText="1"/>
    </xf>
    <xf numFmtId="0" fontId="9" fillId="0" borderId="6" xfId="0" applyFont="1" applyFill="1" applyBorder="1" applyAlignment="1">
      <alignment vertical="center" wrapText="1"/>
    </xf>
    <xf numFmtId="2" fontId="9" fillId="3" borderId="0" xfId="0" applyNumberFormat="1" applyFont="1" applyFill="1" applyBorder="1" applyAlignment="1">
      <alignment horizontal="center" wrapText="1"/>
    </xf>
    <xf numFmtId="2" fontId="9" fillId="3" borderId="6" xfId="0" applyNumberFormat="1" applyFont="1" applyFill="1" applyBorder="1" applyAlignment="1">
      <alignment horizontal="center" wrapText="1"/>
    </xf>
    <xf numFmtId="2" fontId="8" fillId="3" borderId="0" xfId="0" applyNumberFormat="1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left" wrapText="1"/>
    </xf>
    <xf numFmtId="0" fontId="12" fillId="0" borderId="6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2" fontId="12" fillId="0" borderId="3" xfId="0" applyNumberFormat="1" applyFont="1" applyFill="1" applyBorder="1" applyAlignment="1">
      <alignment horizontal="center" wrapText="1"/>
    </xf>
    <xf numFmtId="0" fontId="11" fillId="0" borderId="9" xfId="0" applyFont="1" applyFill="1" applyBorder="1" applyAlignment="1">
      <alignment horizontal="center"/>
    </xf>
    <xf numFmtId="0" fontId="9" fillId="0" borderId="9" xfId="0" applyNumberFormat="1" applyFont="1" applyFill="1" applyBorder="1"/>
    <xf numFmtId="0" fontId="11" fillId="0" borderId="12" xfId="0" applyFont="1" applyFill="1" applyBorder="1"/>
    <xf numFmtId="0" fontId="11" fillId="2" borderId="0" xfId="0" applyFont="1" applyFill="1" applyBorder="1"/>
    <xf numFmtId="0" fontId="11" fillId="0" borderId="0" xfId="0" applyFont="1" applyFill="1" applyBorder="1"/>
    <xf numFmtId="0" fontId="11" fillId="0" borderId="2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9" fillId="0" borderId="16" xfId="0" applyNumberFormat="1" applyFont="1" applyFill="1" applyBorder="1" applyAlignment="1">
      <alignment horizontal="center" wrapText="1"/>
    </xf>
    <xf numFmtId="0" fontId="11" fillId="0" borderId="6" xfId="0" applyFont="1" applyFill="1" applyBorder="1" applyAlignment="1">
      <alignment wrapText="1"/>
    </xf>
    <xf numFmtId="3" fontId="9" fillId="0" borderId="6" xfId="0" applyNumberFormat="1" applyFont="1" applyFill="1" applyBorder="1" applyAlignment="1">
      <alignment horizontal="center" wrapText="1"/>
    </xf>
    <xf numFmtId="0" fontId="10" fillId="0" borderId="0" xfId="0" applyFont="1" applyFill="1"/>
    <xf numFmtId="2" fontId="11" fillId="0" borderId="16" xfId="0" applyNumberFormat="1" applyFont="1" applyFill="1" applyBorder="1" applyAlignment="1">
      <alignment horizontal="center" wrapText="1"/>
    </xf>
    <xf numFmtId="0" fontId="9" fillId="0" borderId="20" xfId="0" applyFont="1" applyFill="1" applyBorder="1" applyAlignment="1">
      <alignment wrapText="1"/>
    </xf>
    <xf numFmtId="49" fontId="12" fillId="0" borderId="0" xfId="0" applyNumberFormat="1" applyFont="1" applyFill="1" applyBorder="1" applyAlignment="1">
      <alignment horizontal="center" wrapText="1"/>
    </xf>
    <xf numFmtId="0" fontId="9" fillId="0" borderId="6" xfId="0" applyNumberFormat="1" applyFont="1" applyFill="1" applyBorder="1" applyAlignment="1">
      <alignment horizontal="right" wrapText="1"/>
    </xf>
    <xf numFmtId="2" fontId="8" fillId="3" borderId="5" xfId="0" applyNumberFormat="1" applyFont="1" applyFill="1" applyBorder="1" applyAlignment="1">
      <alignment horizontal="center" wrapText="1"/>
    </xf>
    <xf numFmtId="2" fontId="8" fillId="3" borderId="6" xfId="0" applyNumberFormat="1" applyFont="1" applyFill="1" applyBorder="1" applyAlignment="1">
      <alignment horizontal="center" wrapText="1"/>
    </xf>
    <xf numFmtId="2" fontId="8" fillId="3" borderId="11" xfId="0" applyNumberFormat="1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wrapText="1"/>
    </xf>
    <xf numFmtId="0" fontId="9" fillId="0" borderId="6" xfId="0" applyFont="1" applyFill="1" applyBorder="1"/>
    <xf numFmtId="0" fontId="8" fillId="2" borderId="15" xfId="0" applyFont="1" applyFill="1" applyBorder="1" applyAlignment="1">
      <alignment wrapText="1"/>
    </xf>
    <xf numFmtId="0" fontId="9" fillId="2" borderId="15" xfId="0" applyFont="1" applyFill="1" applyBorder="1" applyAlignment="1">
      <alignment wrapText="1"/>
    </xf>
    <xf numFmtId="1" fontId="9" fillId="0" borderId="6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/>
    <xf numFmtId="0" fontId="8" fillId="0" borderId="2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wrapText="1"/>
    </xf>
    <xf numFmtId="49" fontId="9" fillId="0" borderId="2" xfId="0" applyNumberFormat="1" applyFont="1" applyFill="1" applyBorder="1" applyAlignment="1">
      <alignment horizontal="center" wrapText="1"/>
    </xf>
    <xf numFmtId="49" fontId="9" fillId="0" borderId="3" xfId="0" applyNumberFormat="1" applyFont="1" applyFill="1" applyBorder="1" applyAlignment="1">
      <alignment horizontal="right" wrapText="1"/>
    </xf>
    <xf numFmtId="49" fontId="9" fillId="0" borderId="6" xfId="0" applyNumberFormat="1" applyFont="1" applyFill="1" applyBorder="1" applyAlignment="1">
      <alignment horizontal="right" wrapText="1"/>
    </xf>
    <xf numFmtId="0" fontId="8" fillId="0" borderId="6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wrapText="1"/>
    </xf>
    <xf numFmtId="2" fontId="9" fillId="2" borderId="6" xfId="0" applyNumberFormat="1" applyFont="1" applyFill="1" applyBorder="1" applyAlignment="1">
      <alignment wrapText="1"/>
    </xf>
    <xf numFmtId="2" fontId="9" fillId="2" borderId="6" xfId="0" applyNumberFormat="1" applyFont="1" applyFill="1" applyBorder="1" applyAlignment="1">
      <alignment horizontal="center"/>
    </xf>
    <xf numFmtId="2" fontId="12" fillId="2" borderId="0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/>
    </xf>
    <xf numFmtId="0" fontId="9" fillId="0" borderId="17" xfId="0" applyFont="1" applyFill="1" applyBorder="1" applyAlignment="1">
      <alignment wrapText="1"/>
    </xf>
    <xf numFmtId="2" fontId="11" fillId="0" borderId="0" xfId="0" applyNumberFormat="1" applyFont="1" applyFill="1" applyAlignment="1">
      <alignment horizontal="center" wrapText="1"/>
    </xf>
    <xf numFmtId="0" fontId="9" fillId="0" borderId="24" xfId="0" applyFont="1" applyFill="1" applyBorder="1" applyAlignment="1">
      <alignment horizontal="center" wrapText="1"/>
    </xf>
    <xf numFmtId="0" fontId="9" fillId="0" borderId="22" xfId="0" applyFont="1" applyFill="1" applyBorder="1" applyAlignment="1">
      <alignment horizontal="center" wrapText="1"/>
    </xf>
    <xf numFmtId="0" fontId="9" fillId="0" borderId="8" xfId="0" applyFont="1" applyFill="1" applyBorder="1" applyAlignment="1">
      <alignment horizontal="center" wrapText="1"/>
    </xf>
    <xf numFmtId="2" fontId="9" fillId="0" borderId="16" xfId="0" applyNumberFormat="1" applyFont="1" applyFill="1" applyBorder="1" applyAlignment="1">
      <alignment horizontal="center" wrapText="1"/>
    </xf>
    <xf numFmtId="0" fontId="8" fillId="0" borderId="5" xfId="0" applyFont="1" applyFill="1" applyBorder="1" applyAlignment="1">
      <alignment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9" fillId="0" borderId="13" xfId="0" applyFont="1" applyFill="1" applyBorder="1" applyAlignment="1">
      <alignment horizontal="center"/>
    </xf>
    <xf numFmtId="0" fontId="9" fillId="0" borderId="13" xfId="0" applyNumberFormat="1" applyFont="1" applyFill="1" applyBorder="1" applyAlignment="1">
      <alignment horizontal="center"/>
    </xf>
    <xf numFmtId="0" fontId="9" fillId="0" borderId="0" xfId="0" applyNumberFormat="1" applyFont="1" applyFill="1" applyAlignment="1">
      <alignment horizontal="right" wrapText="1"/>
    </xf>
    <xf numFmtId="1" fontId="9" fillId="0" borderId="0" xfId="0" applyNumberFormat="1" applyFont="1" applyFill="1" applyAlignment="1">
      <alignment wrapText="1"/>
    </xf>
    <xf numFmtId="1" fontId="11" fillId="0" borderId="0" xfId="0" applyNumberFormat="1" applyFont="1" applyFill="1" applyAlignment="1">
      <alignment wrapText="1"/>
    </xf>
    <xf numFmtId="2" fontId="11" fillId="0" borderId="0" xfId="0" applyNumberFormat="1" applyFont="1" applyFill="1" applyAlignment="1">
      <alignment wrapText="1"/>
    </xf>
    <xf numFmtId="0" fontId="9" fillId="2" borderId="0" xfId="0" applyFont="1" applyFill="1" applyAlignment="1">
      <alignment horizontal="left" wrapText="1"/>
    </xf>
    <xf numFmtId="0" fontId="11" fillId="0" borderId="0" xfId="0" applyFont="1" applyFill="1" applyAlignment="1">
      <alignment horizontal="left" wrapText="1"/>
    </xf>
    <xf numFmtId="1" fontId="11" fillId="0" borderId="0" xfId="0" applyNumberFormat="1" applyFont="1" applyFill="1" applyAlignment="1">
      <alignment horizontal="left" wrapText="1"/>
    </xf>
    <xf numFmtId="0" fontId="11" fillId="0" borderId="0" xfId="0" applyNumberFormat="1" applyFont="1" applyFill="1" applyAlignment="1">
      <alignment horizontal="left" wrapText="1"/>
    </xf>
    <xf numFmtId="2" fontId="11" fillId="0" borderId="0" xfId="0" applyNumberFormat="1" applyFont="1" applyFill="1" applyAlignment="1">
      <alignment horizontal="left" wrapText="1"/>
    </xf>
    <xf numFmtId="2" fontId="9" fillId="0" borderId="0" xfId="0" applyNumberFormat="1" applyFont="1" applyFill="1" applyAlignment="1">
      <alignment horizontal="left" wrapText="1"/>
    </xf>
    <xf numFmtId="1" fontId="11" fillId="0" borderId="0" xfId="0" applyNumberFormat="1" applyFont="1" applyFill="1" applyBorder="1" applyAlignment="1">
      <alignment wrapText="1"/>
    </xf>
    <xf numFmtId="0" fontId="11" fillId="0" borderId="0" xfId="0" applyNumberFormat="1" applyFont="1" applyFill="1" applyBorder="1" applyAlignment="1">
      <alignment wrapText="1"/>
    </xf>
    <xf numFmtId="2" fontId="11" fillId="0" borderId="0" xfId="0" applyNumberFormat="1" applyFont="1" applyFill="1" applyBorder="1" applyAlignment="1">
      <alignment wrapText="1"/>
    </xf>
    <xf numFmtId="0" fontId="11" fillId="0" borderId="0" xfId="0" applyNumberFormat="1" applyFont="1" applyFill="1" applyAlignment="1">
      <alignment horizontal="center" wrapText="1"/>
    </xf>
    <xf numFmtId="2" fontId="11" fillId="0" borderId="0" xfId="0" applyNumberFormat="1" applyFont="1" applyFill="1" applyAlignment="1">
      <alignment horizontal="right" wrapText="1"/>
    </xf>
    <xf numFmtId="0" fontId="11" fillId="0" borderId="0" xfId="0" applyNumberFormat="1" applyFont="1" applyFill="1" applyAlignment="1">
      <alignment horizontal="right" wrapText="1"/>
    </xf>
    <xf numFmtId="164" fontId="9" fillId="0" borderId="0" xfId="0" applyNumberFormat="1" applyFont="1" applyFill="1" applyAlignment="1">
      <alignment wrapText="1"/>
    </xf>
    <xf numFmtId="164" fontId="11" fillId="0" borderId="0" xfId="0" applyNumberFormat="1" applyFont="1" applyFill="1" applyAlignment="1">
      <alignment wrapText="1"/>
    </xf>
    <xf numFmtId="2" fontId="10" fillId="0" borderId="0" xfId="0" applyNumberFormat="1" applyFont="1"/>
    <xf numFmtId="2" fontId="3" fillId="0" borderId="1" xfId="0" applyNumberFormat="1" applyFont="1" applyFill="1" applyBorder="1" applyAlignment="1">
      <alignment horizontal="center" wrapText="1"/>
    </xf>
    <xf numFmtId="0" fontId="11" fillId="2" borderId="5" xfId="0" applyFont="1" applyFill="1" applyBorder="1" applyAlignment="1">
      <alignment wrapText="1"/>
    </xf>
    <xf numFmtId="0" fontId="11" fillId="0" borderId="6" xfId="0" applyNumberFormat="1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vertical="center" wrapText="1"/>
    </xf>
    <xf numFmtId="2" fontId="3" fillId="2" borderId="5" xfId="0" applyNumberFormat="1" applyFont="1" applyFill="1" applyBorder="1" applyAlignment="1">
      <alignment wrapText="1"/>
    </xf>
    <xf numFmtId="2" fontId="9" fillId="0" borderId="11" xfId="0" applyNumberFormat="1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wrapText="1"/>
    </xf>
    <xf numFmtId="0" fontId="11" fillId="0" borderId="2" xfId="0" applyFont="1" applyFill="1" applyBorder="1" applyAlignment="1">
      <alignment horizontal="left" wrapText="1"/>
    </xf>
    <xf numFmtId="0" fontId="8" fillId="2" borderId="5" xfId="0" applyFont="1" applyFill="1" applyBorder="1" applyAlignment="1">
      <alignment horizontal="left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horizontal="center" vertical="center" wrapText="1"/>
    </xf>
    <xf numFmtId="2" fontId="9" fillId="2" borderId="6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center" vertical="center"/>
    </xf>
    <xf numFmtId="2" fontId="9" fillId="0" borderId="2" xfId="0" applyNumberFormat="1" applyFont="1" applyFill="1" applyBorder="1" applyAlignment="1">
      <alignment horizontal="center" wrapText="1"/>
    </xf>
    <xf numFmtId="0" fontId="9" fillId="2" borderId="6" xfId="0" applyNumberFormat="1" applyFont="1" applyFill="1" applyBorder="1" applyAlignment="1">
      <alignment horizontal="center"/>
    </xf>
    <xf numFmtId="0" fontId="9" fillId="2" borderId="0" xfId="0" applyNumberFormat="1" applyFont="1" applyFill="1" applyBorder="1" applyAlignment="1">
      <alignment horizontal="center"/>
    </xf>
    <xf numFmtId="2" fontId="9" fillId="2" borderId="5" xfId="0" applyNumberFormat="1" applyFont="1" applyFill="1" applyBorder="1" applyAlignment="1">
      <alignment horizontal="center"/>
    </xf>
    <xf numFmtId="2" fontId="9" fillId="2" borderId="0" xfId="0" applyNumberFormat="1" applyFont="1" applyFill="1" applyBorder="1" applyAlignment="1">
      <alignment horizontal="center"/>
    </xf>
    <xf numFmtId="0" fontId="8" fillId="2" borderId="0" xfId="0" applyFont="1" applyFill="1" applyBorder="1"/>
    <xf numFmtId="0" fontId="9" fillId="2" borderId="11" xfId="0" applyNumberFormat="1" applyFont="1" applyFill="1" applyBorder="1" applyAlignment="1">
      <alignment horizontal="center"/>
    </xf>
    <xf numFmtId="0" fontId="9" fillId="2" borderId="5" xfId="0" applyNumberFormat="1" applyFont="1" applyFill="1" applyBorder="1" applyAlignment="1">
      <alignment horizontal="center"/>
    </xf>
    <xf numFmtId="2" fontId="9" fillId="2" borderId="0" xfId="0" applyNumberFormat="1" applyFont="1" applyFill="1" applyBorder="1"/>
    <xf numFmtId="0" fontId="8" fillId="2" borderId="10" xfId="0" applyFont="1" applyFill="1" applyBorder="1" applyAlignment="1">
      <alignment wrapText="1"/>
    </xf>
    <xf numFmtId="0" fontId="8" fillId="0" borderId="9" xfId="0" applyNumberFormat="1" applyFont="1" applyFill="1" applyBorder="1" applyAlignment="1">
      <alignment horizontal="center" wrapText="1"/>
    </xf>
    <xf numFmtId="2" fontId="9" fillId="0" borderId="9" xfId="0" applyNumberFormat="1" applyFont="1" applyFill="1" applyBorder="1" applyAlignment="1">
      <alignment wrapText="1"/>
    </xf>
    <xf numFmtId="2" fontId="9" fillId="0" borderId="6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wrapText="1"/>
    </xf>
    <xf numFmtId="0" fontId="8" fillId="2" borderId="0" xfId="0" applyFont="1" applyFill="1" applyBorder="1" applyAlignment="1">
      <alignment wrapText="1"/>
    </xf>
    <xf numFmtId="0" fontId="8" fillId="2" borderId="6" xfId="0" applyNumberFormat="1" applyFont="1" applyFill="1" applyBorder="1" applyAlignment="1">
      <alignment horizontal="center" wrapText="1"/>
    </xf>
    <xf numFmtId="2" fontId="8" fillId="2" borderId="6" xfId="0" applyNumberFormat="1" applyFont="1" applyFill="1" applyBorder="1" applyAlignment="1">
      <alignment horizontal="center" wrapText="1"/>
    </xf>
    <xf numFmtId="2" fontId="8" fillId="2" borderId="6" xfId="0" applyNumberFormat="1" applyFont="1" applyFill="1" applyBorder="1" applyAlignment="1">
      <alignment horizontal="left" wrapText="1"/>
    </xf>
    <xf numFmtId="0" fontId="2" fillId="2" borderId="6" xfId="0" applyNumberFormat="1" applyFont="1" applyFill="1" applyBorder="1" applyAlignment="1">
      <alignment horizontal="center" wrapText="1"/>
    </xf>
    <xf numFmtId="2" fontId="2" fillId="2" borderId="6" xfId="0" applyNumberFormat="1" applyFont="1" applyFill="1" applyBorder="1" applyAlignment="1">
      <alignment horizontal="center" wrapText="1"/>
    </xf>
    <xf numFmtId="2" fontId="4" fillId="0" borderId="12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wrapText="1"/>
    </xf>
    <xf numFmtId="0" fontId="6" fillId="0" borderId="10" xfId="0" applyNumberFormat="1" applyFont="1" applyFill="1" applyBorder="1" applyAlignment="1">
      <alignment horizontal="center" wrapText="1"/>
    </xf>
    <xf numFmtId="2" fontId="6" fillId="3" borderId="12" xfId="0" applyNumberFormat="1" applyFont="1" applyFill="1" applyBorder="1" applyAlignment="1">
      <alignment horizontal="center" wrapText="1"/>
    </xf>
    <xf numFmtId="2" fontId="6" fillId="3" borderId="9" xfId="0" applyNumberFormat="1" applyFont="1" applyFill="1" applyBorder="1" applyAlignment="1">
      <alignment horizontal="center" wrapText="1"/>
    </xf>
    <xf numFmtId="2" fontId="6" fillId="0" borderId="20" xfId="0" applyNumberFormat="1" applyFont="1" applyFill="1" applyBorder="1" applyAlignment="1">
      <alignment horizontal="center" wrapText="1"/>
    </xf>
    <xf numFmtId="0" fontId="9" fillId="2" borderId="0" xfId="0" applyNumberFormat="1" applyFont="1" applyFill="1" applyBorder="1" applyAlignment="1">
      <alignment horizontal="center" vertical="center"/>
    </xf>
    <xf numFmtId="2" fontId="9" fillId="2" borderId="6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wrapText="1"/>
    </xf>
    <xf numFmtId="0" fontId="13" fillId="0" borderId="0" xfId="0" applyFont="1" applyFill="1" applyBorder="1"/>
    <xf numFmtId="0" fontId="13" fillId="0" borderId="6" xfId="0" applyNumberFormat="1" applyFont="1" applyFill="1" applyBorder="1" applyAlignment="1">
      <alignment horizontal="center"/>
    </xf>
    <xf numFmtId="2" fontId="13" fillId="0" borderId="0" xfId="0" applyNumberFormat="1" applyFont="1" applyFill="1" applyBorder="1" applyAlignment="1">
      <alignment horizontal="center"/>
    </xf>
    <xf numFmtId="2" fontId="13" fillId="0" borderId="6" xfId="0" applyNumberFormat="1" applyFont="1" applyFill="1" applyBorder="1" applyAlignment="1">
      <alignment horizontal="center"/>
    </xf>
    <xf numFmtId="0" fontId="13" fillId="0" borderId="6" xfId="0" applyFont="1" applyFill="1" applyBorder="1" applyAlignment="1">
      <alignment wrapText="1"/>
    </xf>
    <xf numFmtId="0" fontId="13" fillId="2" borderId="5" xfId="0" applyFont="1" applyFill="1" applyBorder="1"/>
    <xf numFmtId="0" fontId="13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2" fontId="13" fillId="0" borderId="0" xfId="0" applyNumberFormat="1" applyFont="1" applyFill="1" applyBorder="1"/>
    <xf numFmtId="0" fontId="13" fillId="0" borderId="6" xfId="0" applyNumberFormat="1" applyFont="1" applyFill="1" applyBorder="1" applyAlignment="1">
      <alignment horizontal="center" wrapText="1"/>
    </xf>
    <xf numFmtId="2" fontId="13" fillId="0" borderId="0" xfId="0" applyNumberFormat="1" applyFont="1" applyFill="1" applyBorder="1" applyAlignment="1">
      <alignment horizontal="center" wrapText="1"/>
    </xf>
    <xf numFmtId="2" fontId="13" fillId="0" borderId="6" xfId="0" applyNumberFormat="1" applyFont="1" applyFill="1" applyBorder="1" applyAlignment="1">
      <alignment horizontal="center" wrapText="1"/>
    </xf>
    <xf numFmtId="2" fontId="13" fillId="2" borderId="0" xfId="0" applyNumberFormat="1" applyFont="1" applyFill="1" applyBorder="1" applyAlignment="1">
      <alignment horizontal="center" vertical="center" wrapText="1"/>
    </xf>
    <xf numFmtId="2" fontId="13" fillId="2" borderId="6" xfId="0" applyNumberFormat="1" applyFont="1" applyFill="1" applyBorder="1" applyAlignment="1">
      <alignment horizontal="center" vertical="center" wrapText="1"/>
    </xf>
    <xf numFmtId="2" fontId="13" fillId="2" borderId="5" xfId="0" applyNumberFormat="1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wrapText="1"/>
    </xf>
    <xf numFmtId="2" fontId="13" fillId="2" borderId="0" xfId="0" applyNumberFormat="1" applyFont="1" applyFill="1" applyBorder="1" applyAlignment="1">
      <alignment horizontal="center" wrapText="1"/>
    </xf>
    <xf numFmtId="2" fontId="13" fillId="2" borderId="6" xfId="0" applyNumberFormat="1" applyFont="1" applyFill="1" applyBorder="1" applyAlignment="1">
      <alignment horizontal="center" wrapText="1"/>
    </xf>
    <xf numFmtId="2" fontId="13" fillId="2" borderId="5" xfId="0" applyNumberFormat="1" applyFont="1" applyFill="1" applyBorder="1" applyAlignment="1">
      <alignment horizontal="center" wrapText="1"/>
    </xf>
    <xf numFmtId="2" fontId="13" fillId="2" borderId="6" xfId="0" applyNumberFormat="1" applyFont="1" applyFill="1" applyBorder="1" applyAlignment="1">
      <alignment wrapText="1"/>
    </xf>
    <xf numFmtId="2" fontId="13" fillId="0" borderId="5" xfId="0" applyNumberFormat="1" applyFont="1" applyFill="1" applyBorder="1" applyAlignment="1">
      <alignment horizontal="center" wrapText="1"/>
    </xf>
    <xf numFmtId="0" fontId="13" fillId="0" borderId="5" xfId="0" applyNumberFormat="1" applyFont="1" applyFill="1" applyBorder="1" applyAlignment="1">
      <alignment horizontal="center" wrapText="1"/>
    </xf>
    <xf numFmtId="2" fontId="13" fillId="0" borderId="11" xfId="0" applyNumberFormat="1" applyFont="1" applyFill="1" applyBorder="1" applyAlignment="1">
      <alignment horizontal="center" wrapText="1"/>
    </xf>
    <xf numFmtId="0" fontId="13" fillId="2" borderId="0" xfId="0" applyFont="1" applyFill="1" applyBorder="1" applyAlignment="1">
      <alignment wrapText="1"/>
    </xf>
    <xf numFmtId="2" fontId="2" fillId="0" borderId="1" xfId="0" applyNumberFormat="1" applyFont="1" applyFill="1" applyBorder="1" applyAlignment="1">
      <alignment horizontal="center" wrapText="1"/>
    </xf>
    <xf numFmtId="0" fontId="9" fillId="2" borderId="10" xfId="0" applyFont="1" applyFill="1" applyBorder="1" applyAlignment="1">
      <alignment wrapText="1"/>
    </xf>
    <xf numFmtId="0" fontId="8" fillId="0" borderId="12" xfId="0" applyFont="1" applyFill="1" applyBorder="1" applyAlignment="1">
      <alignment wrapText="1"/>
    </xf>
    <xf numFmtId="2" fontId="9" fillId="0" borderId="9" xfId="0" applyNumberFormat="1" applyFont="1" applyFill="1" applyBorder="1" applyAlignment="1">
      <alignment horizontal="center"/>
    </xf>
    <xf numFmtId="2" fontId="9" fillId="0" borderId="12" xfId="0" applyNumberFormat="1" applyFont="1" applyFill="1" applyBorder="1" applyAlignment="1">
      <alignment horizontal="center"/>
    </xf>
    <xf numFmtId="0" fontId="12" fillId="0" borderId="9" xfId="0" applyNumberFormat="1" applyFont="1" applyFill="1" applyBorder="1" applyAlignment="1">
      <alignment horizontal="center"/>
    </xf>
    <xf numFmtId="2" fontId="12" fillId="0" borderId="9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vertical="center" wrapText="1"/>
    </xf>
    <xf numFmtId="0" fontId="8" fillId="0" borderId="6" xfId="1" applyFont="1" applyFill="1" applyBorder="1" applyAlignment="1">
      <alignment horizontal="center" vertical="center"/>
    </xf>
    <xf numFmtId="2" fontId="11" fillId="0" borderId="13" xfId="0" applyNumberFormat="1" applyFont="1" applyFill="1" applyBorder="1" applyAlignment="1">
      <alignment horizontal="center" wrapText="1"/>
    </xf>
    <xf numFmtId="0" fontId="6" fillId="2" borderId="0" xfId="0" applyFont="1" applyFill="1" applyAlignment="1"/>
    <xf numFmtId="0" fontId="6" fillId="0" borderId="0" xfId="0" applyFont="1" applyFill="1" applyAlignment="1"/>
    <xf numFmtId="2" fontId="6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/>
    <xf numFmtId="0" fontId="4" fillId="0" borderId="0" xfId="0" applyFont="1" applyFill="1" applyAlignment="1">
      <alignment wrapText="1"/>
    </xf>
    <xf numFmtId="0" fontId="6" fillId="0" borderId="0" xfId="0" applyNumberFormat="1" applyFont="1" applyFill="1" applyAlignment="1">
      <alignment horizontal="center"/>
    </xf>
    <xf numFmtId="0" fontId="4" fillId="2" borderId="0" xfId="0" applyFont="1" applyFill="1" applyAlignment="1"/>
    <xf numFmtId="0" fontId="4" fillId="0" borderId="0" xfId="0" applyFont="1" applyFill="1" applyAlignment="1"/>
    <xf numFmtId="0" fontId="4" fillId="0" borderId="0" xfId="0" applyNumberFormat="1" applyFont="1" applyFill="1" applyAlignment="1">
      <alignment horizontal="center"/>
    </xf>
    <xf numFmtId="0" fontId="6" fillId="2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6" fillId="0" borderId="0" xfId="0" applyNumberFormat="1" applyFont="1" applyFill="1" applyAlignment="1">
      <alignment wrapText="1"/>
    </xf>
    <xf numFmtId="2" fontId="6" fillId="0" borderId="0" xfId="0" applyNumberFormat="1" applyFont="1" applyFill="1" applyAlignment="1">
      <alignment wrapText="1"/>
    </xf>
    <xf numFmtId="2" fontId="4" fillId="0" borderId="0" xfId="0" applyNumberFormat="1" applyFont="1" applyFill="1" applyAlignment="1">
      <alignment wrapText="1"/>
    </xf>
    <xf numFmtId="0" fontId="3" fillId="2" borderId="10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 wrapText="1"/>
    </xf>
    <xf numFmtId="0" fontId="3" fillId="0" borderId="11" xfId="0" applyFont="1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2" fontId="3" fillId="0" borderId="6" xfId="0" applyNumberFormat="1" applyFont="1" applyFill="1" applyBorder="1"/>
    <xf numFmtId="0" fontId="4" fillId="0" borderId="12" xfId="0" applyFont="1" applyFill="1" applyBorder="1" applyAlignment="1">
      <alignment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wrapText="1"/>
    </xf>
    <xf numFmtId="0" fontId="4" fillId="2" borderId="10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/>
    </xf>
    <xf numFmtId="0" fontId="4" fillId="0" borderId="10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2" fontId="4" fillId="0" borderId="9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6" fillId="0" borderId="9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2" fontId="4" fillId="0" borderId="10" xfId="0" applyNumberFormat="1" applyFont="1" applyFill="1" applyBorder="1" applyAlignment="1">
      <alignment horizontal="center" wrapText="1"/>
    </xf>
    <xf numFmtId="0" fontId="4" fillId="2" borderId="5" xfId="0" applyFont="1" applyFill="1" applyBorder="1" applyAlignment="1">
      <alignment wrapText="1"/>
    </xf>
    <xf numFmtId="0" fontId="4" fillId="0" borderId="3" xfId="0" applyNumberFormat="1" applyFont="1" applyFill="1" applyBorder="1" applyAlignment="1">
      <alignment horizontal="center" wrapText="1"/>
    </xf>
    <xf numFmtId="2" fontId="4" fillId="0" borderId="0" xfId="0" applyNumberFormat="1" applyFont="1" applyFill="1" applyBorder="1" applyAlignment="1">
      <alignment horizontal="center" wrapText="1"/>
    </xf>
    <xf numFmtId="2" fontId="4" fillId="0" borderId="6" xfId="0" applyNumberFormat="1" applyFont="1" applyFill="1" applyBorder="1" applyAlignment="1">
      <alignment horizontal="center" wrapText="1"/>
    </xf>
    <xf numFmtId="2" fontId="4" fillId="0" borderId="3" xfId="0" applyNumberFormat="1" applyFont="1" applyFill="1" applyBorder="1" applyAlignment="1">
      <alignment horizontal="center" wrapText="1"/>
    </xf>
    <xf numFmtId="2" fontId="4" fillId="0" borderId="1" xfId="0" applyNumberFormat="1" applyFont="1" applyFill="1" applyBorder="1" applyAlignment="1">
      <alignment wrapText="1"/>
    </xf>
    <xf numFmtId="0" fontId="4" fillId="0" borderId="9" xfId="0" applyFont="1" applyFill="1" applyBorder="1" applyAlignment="1">
      <alignment horizontal="center" wrapText="1"/>
    </xf>
    <xf numFmtId="0" fontId="4" fillId="0" borderId="12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wrapText="1"/>
    </xf>
    <xf numFmtId="0" fontId="6" fillId="2" borderId="10" xfId="0" applyFont="1" applyFill="1" applyBorder="1"/>
    <xf numFmtId="0" fontId="4" fillId="0" borderId="12" xfId="0" applyFont="1" applyFill="1" applyBorder="1"/>
    <xf numFmtId="0" fontId="4" fillId="2" borderId="0" xfId="0" applyFont="1" applyFill="1" applyBorder="1" applyAlignment="1">
      <alignment wrapText="1"/>
    </xf>
    <xf numFmtId="0" fontId="4" fillId="0" borderId="6" xfId="0" applyNumberFormat="1" applyFont="1" applyFill="1" applyBorder="1" applyAlignment="1">
      <alignment horizontal="center" wrapText="1"/>
    </xf>
    <xf numFmtId="0" fontId="4" fillId="0" borderId="6" xfId="0" applyFont="1" applyFill="1" applyBorder="1" applyAlignment="1">
      <alignment wrapText="1"/>
    </xf>
    <xf numFmtId="0" fontId="4" fillId="0" borderId="10" xfId="0" applyFont="1" applyFill="1" applyBorder="1" applyAlignment="1">
      <alignment wrapText="1"/>
    </xf>
    <xf numFmtId="0" fontId="6" fillId="0" borderId="0" xfId="0" applyFont="1" applyFill="1" applyBorder="1"/>
    <xf numFmtId="0" fontId="4" fillId="0" borderId="9" xfId="0" applyNumberFormat="1" applyFont="1" applyFill="1" applyBorder="1"/>
    <xf numFmtId="0" fontId="6" fillId="0" borderId="12" xfId="0" applyFont="1" applyFill="1" applyBorder="1"/>
    <xf numFmtId="0" fontId="4" fillId="2" borderId="5" xfId="0" applyFont="1" applyFill="1" applyBorder="1"/>
    <xf numFmtId="2" fontId="4" fillId="0" borderId="6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2" fontId="4" fillId="0" borderId="0" xfId="0" applyNumberFormat="1" applyFont="1" applyFill="1" applyBorder="1"/>
    <xf numFmtId="2" fontId="4" fillId="0" borderId="12" xfId="0" applyNumberFormat="1" applyFont="1" applyFill="1" applyBorder="1" applyAlignment="1">
      <alignment horizontal="center"/>
    </xf>
    <xf numFmtId="0" fontId="15" fillId="2" borderId="10" xfId="0" applyFont="1" applyFill="1" applyBorder="1" applyAlignment="1">
      <alignment wrapText="1"/>
    </xf>
    <xf numFmtId="0" fontId="9" fillId="0" borderId="0" xfId="0" applyFont="1" applyFill="1" applyAlignment="1">
      <alignment horizontal="left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49" fontId="12" fillId="0" borderId="8" xfId="0" applyNumberFormat="1" applyFont="1" applyFill="1" applyBorder="1" applyAlignment="1">
      <alignment horizontal="center" wrapText="1"/>
    </xf>
    <xf numFmtId="0" fontId="8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10" xfId="0" applyFont="1" applyFill="1" applyBorder="1" applyAlignment="1">
      <alignment horizontal="left" wrapText="1"/>
    </xf>
    <xf numFmtId="0" fontId="6" fillId="0" borderId="12" xfId="0" applyFont="1" applyFill="1" applyBorder="1" applyAlignment="1">
      <alignment horizontal="left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wrapText="1"/>
    </xf>
    <xf numFmtId="2" fontId="9" fillId="0" borderId="0" xfId="0" applyNumberFormat="1" applyFont="1" applyFill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63"/>
  <sheetViews>
    <sheetView tabSelected="1" zoomScale="110" zoomScaleNormal="110" workbookViewId="0">
      <selection activeCell="N13" sqref="N13"/>
    </sheetView>
  </sheetViews>
  <sheetFormatPr defaultRowHeight="12.75" x14ac:dyDescent="0.2"/>
  <cols>
    <col min="1" max="1" width="28.5703125" style="430" customWidth="1"/>
    <col min="2" max="2" width="24.42578125" style="246" customWidth="1"/>
    <col min="3" max="3" width="11.42578125" style="502" customWidth="1"/>
    <col min="4" max="4" width="8.28515625" style="502" customWidth="1"/>
    <col min="5" max="5" width="8" style="269" customWidth="1"/>
    <col min="6" max="6" width="10.140625" style="268" customWidth="1"/>
    <col min="7" max="7" width="9.7109375" style="268" customWidth="1"/>
    <col min="8" max="8" width="10.28515625" style="268" customWidth="1"/>
    <col min="9" max="9" width="10" style="268" customWidth="1"/>
    <col min="10" max="10" width="11.140625" style="268" customWidth="1"/>
    <col min="11" max="11" width="18.28515625" style="517" customWidth="1"/>
    <col min="12" max="16384" width="9.140625" style="247"/>
  </cols>
  <sheetData>
    <row r="1" spans="1:12" x14ac:dyDescent="0.2">
      <c r="A1" s="239" t="s">
        <v>296</v>
      </c>
      <c r="B1" s="240"/>
      <c r="C1" s="241"/>
      <c r="D1" s="242"/>
      <c r="E1" s="243"/>
      <c r="F1" s="244"/>
      <c r="G1" s="244"/>
      <c r="H1" s="244" t="s">
        <v>297</v>
      </c>
      <c r="I1" s="242"/>
      <c r="J1" s="245"/>
      <c r="K1" s="246"/>
    </row>
    <row r="2" spans="1:12" ht="15" customHeight="1" x14ac:dyDescent="0.2">
      <c r="A2" s="239" t="s">
        <v>298</v>
      </c>
      <c r="B2" s="240"/>
      <c r="C2" s="241"/>
      <c r="D2" s="242"/>
      <c r="E2" s="243"/>
      <c r="F2" s="244"/>
      <c r="G2" s="244"/>
      <c r="H2" s="248" t="s">
        <v>0</v>
      </c>
      <c r="I2" s="242"/>
      <c r="J2" s="245"/>
      <c r="K2" s="246"/>
    </row>
    <row r="3" spans="1:12" ht="15" customHeight="1" x14ac:dyDescent="0.2">
      <c r="A3" s="239" t="s">
        <v>299</v>
      </c>
      <c r="B3" s="240"/>
      <c r="C3" s="241"/>
      <c r="D3" s="242"/>
      <c r="E3" s="243"/>
      <c r="F3" s="244"/>
      <c r="G3" s="244"/>
      <c r="H3" s="244" t="s">
        <v>1</v>
      </c>
      <c r="I3" s="244"/>
    </row>
    <row r="4" spans="1:12" ht="15" customHeight="1" x14ac:dyDescent="0.2">
      <c r="A4" s="249"/>
      <c r="B4" s="250"/>
      <c r="C4" s="251"/>
      <c r="D4" s="252"/>
      <c r="E4" s="252"/>
      <c r="F4" s="253"/>
      <c r="G4" s="253"/>
      <c r="H4" s="688" t="s">
        <v>539</v>
      </c>
      <c r="I4" s="688"/>
      <c r="J4" s="688"/>
      <c r="K4" s="688"/>
      <c r="L4" s="688"/>
    </row>
    <row r="5" spans="1:12" ht="15" customHeight="1" x14ac:dyDescent="0.2">
      <c r="A5" s="256"/>
      <c r="B5" s="257"/>
      <c r="C5" s="258"/>
      <c r="D5" s="258"/>
      <c r="E5" s="259" t="s">
        <v>365</v>
      </c>
      <c r="F5" s="259"/>
      <c r="G5" s="259"/>
      <c r="H5" s="259"/>
      <c r="I5" s="259"/>
      <c r="J5" s="254"/>
      <c r="K5" s="255" t="s">
        <v>540</v>
      </c>
    </row>
    <row r="6" spans="1:12" ht="15" customHeight="1" x14ac:dyDescent="0.2">
      <c r="A6" s="256"/>
      <c r="B6" s="257"/>
      <c r="C6" s="258"/>
      <c r="D6" s="258"/>
      <c r="E6" s="260" t="s">
        <v>2</v>
      </c>
      <c r="F6" s="260"/>
      <c r="G6" s="260"/>
      <c r="H6" s="260"/>
      <c r="I6" s="260"/>
      <c r="J6" s="254"/>
      <c r="K6" s="255"/>
    </row>
    <row r="7" spans="1:12" ht="15" customHeight="1" x14ac:dyDescent="0.2">
      <c r="A7" s="249"/>
      <c r="B7" s="261"/>
      <c r="C7" s="262"/>
      <c r="D7" s="262"/>
      <c r="E7" s="263" t="s">
        <v>301</v>
      </c>
      <c r="F7" s="263"/>
      <c r="G7" s="263"/>
      <c r="H7" s="263"/>
      <c r="I7" s="260"/>
      <c r="J7" s="254"/>
      <c r="K7" s="250"/>
    </row>
    <row r="8" spans="1:12" ht="15.75" customHeight="1" thickBot="1" x14ac:dyDescent="0.25">
      <c r="A8" s="264" t="s">
        <v>4</v>
      </c>
      <c r="B8" s="265"/>
      <c r="C8" s="266"/>
      <c r="D8" s="267"/>
      <c r="E8" s="246"/>
      <c r="K8" s="269"/>
    </row>
    <row r="9" spans="1:12" ht="23.25" customHeight="1" x14ac:dyDescent="0.2">
      <c r="A9" s="270" t="s">
        <v>5</v>
      </c>
      <c r="B9" s="271"/>
      <c r="C9" s="272" t="s">
        <v>6</v>
      </c>
      <c r="D9" s="273" t="s">
        <v>7</v>
      </c>
      <c r="E9" s="272" t="s">
        <v>7</v>
      </c>
      <c r="F9" s="670" t="s">
        <v>8</v>
      </c>
      <c r="G9" s="671"/>
      <c r="H9" s="672"/>
      <c r="I9" s="274" t="s">
        <v>9</v>
      </c>
      <c r="J9" s="275" t="s">
        <v>137</v>
      </c>
      <c r="K9" s="272" t="s">
        <v>66</v>
      </c>
    </row>
    <row r="10" spans="1:12" ht="15.75" customHeight="1" thickBot="1" x14ac:dyDescent="0.25">
      <c r="A10" s="276" t="s">
        <v>12</v>
      </c>
      <c r="B10" s="277"/>
      <c r="C10" s="278" t="s">
        <v>13</v>
      </c>
      <c r="D10" s="279" t="s">
        <v>14</v>
      </c>
      <c r="E10" s="280" t="s">
        <v>14</v>
      </c>
      <c r="F10" s="281"/>
      <c r="G10" s="282"/>
      <c r="H10" s="282"/>
      <c r="I10" s="283" t="s">
        <v>138</v>
      </c>
      <c r="J10" s="284"/>
      <c r="K10" s="278" t="s">
        <v>67</v>
      </c>
    </row>
    <row r="11" spans="1:12" ht="15.75" customHeight="1" thickBot="1" x14ac:dyDescent="0.25">
      <c r="A11" s="285"/>
      <c r="B11" s="286"/>
      <c r="C11" s="280"/>
      <c r="D11" s="287" t="s">
        <v>16</v>
      </c>
      <c r="E11" s="280" t="s">
        <v>17</v>
      </c>
      <c r="F11" s="288" t="s">
        <v>18</v>
      </c>
      <c r="G11" s="288" t="s">
        <v>19</v>
      </c>
      <c r="H11" s="289" t="s">
        <v>20</v>
      </c>
      <c r="I11" s="288" t="s">
        <v>21</v>
      </c>
      <c r="J11" s="290" t="s">
        <v>22</v>
      </c>
      <c r="K11" s="280"/>
    </row>
    <row r="12" spans="1:12" ht="15" customHeight="1" x14ac:dyDescent="0.2">
      <c r="A12" s="270"/>
      <c r="B12" s="291" t="s">
        <v>3</v>
      </c>
      <c r="C12" s="272"/>
      <c r="D12" s="279"/>
      <c r="E12" s="292"/>
      <c r="F12" s="293"/>
      <c r="G12" s="294"/>
      <c r="H12" s="295"/>
      <c r="I12" s="283"/>
      <c r="J12" s="296"/>
      <c r="K12" s="292"/>
    </row>
    <row r="13" spans="1:12" ht="23.25" customHeight="1" x14ac:dyDescent="0.2">
      <c r="A13" s="276" t="s">
        <v>374</v>
      </c>
      <c r="B13" s="277"/>
      <c r="C13" s="278" t="s">
        <v>424</v>
      </c>
      <c r="D13" s="279"/>
      <c r="E13" s="278"/>
      <c r="F13" s="297">
        <v>3.8</v>
      </c>
      <c r="G13" s="298">
        <v>3.26</v>
      </c>
      <c r="H13" s="298">
        <v>22.56</v>
      </c>
      <c r="I13" s="297">
        <v>136.02000000000001</v>
      </c>
      <c r="J13" s="297">
        <v>0.6</v>
      </c>
      <c r="K13" s="299" t="s">
        <v>24</v>
      </c>
    </row>
    <row r="14" spans="1:12" ht="15" customHeight="1" x14ac:dyDescent="0.2">
      <c r="A14" s="276"/>
      <c r="B14" s="277" t="s">
        <v>25</v>
      </c>
      <c r="C14" s="278"/>
      <c r="D14" s="279">
        <v>10</v>
      </c>
      <c r="E14" s="278">
        <v>10</v>
      </c>
      <c r="F14" s="297"/>
      <c r="G14" s="298"/>
      <c r="H14" s="298"/>
      <c r="I14" s="297"/>
      <c r="J14" s="297"/>
      <c r="K14" s="299"/>
    </row>
    <row r="15" spans="1:12" ht="15" customHeight="1" x14ac:dyDescent="0.2">
      <c r="A15" s="276"/>
      <c r="B15" s="277" t="s">
        <v>26</v>
      </c>
      <c r="C15" s="278"/>
      <c r="D15" s="279">
        <v>7.5</v>
      </c>
      <c r="E15" s="278">
        <v>7.5</v>
      </c>
      <c r="F15" s="297"/>
      <c r="G15" s="298"/>
      <c r="H15" s="298"/>
      <c r="I15" s="300"/>
      <c r="J15" s="297"/>
      <c r="K15" s="299"/>
    </row>
    <row r="16" spans="1:12" ht="15" customHeight="1" x14ac:dyDescent="0.2">
      <c r="A16" s="276"/>
      <c r="B16" s="277" t="s">
        <v>27</v>
      </c>
      <c r="C16" s="278"/>
      <c r="D16" s="279">
        <v>75</v>
      </c>
      <c r="E16" s="278">
        <v>75</v>
      </c>
      <c r="F16" s="297"/>
      <c r="G16" s="298"/>
      <c r="H16" s="298"/>
      <c r="I16" s="300"/>
      <c r="J16" s="297"/>
      <c r="K16" s="299"/>
    </row>
    <row r="17" spans="1:11" ht="15" customHeight="1" x14ac:dyDescent="0.2">
      <c r="A17" s="276"/>
      <c r="B17" s="277" t="s">
        <v>28</v>
      </c>
      <c r="C17" s="278"/>
      <c r="D17" s="279">
        <v>48</v>
      </c>
      <c r="E17" s="278">
        <v>48</v>
      </c>
      <c r="F17" s="297"/>
      <c r="G17" s="298"/>
      <c r="H17" s="298"/>
      <c r="I17" s="300"/>
      <c r="J17" s="297"/>
      <c r="K17" s="299"/>
    </row>
    <row r="18" spans="1:11" ht="15" customHeight="1" x14ac:dyDescent="0.2">
      <c r="A18" s="276"/>
      <c r="B18" s="277" t="s">
        <v>29</v>
      </c>
      <c r="C18" s="278"/>
      <c r="D18" s="279">
        <v>2</v>
      </c>
      <c r="E18" s="278">
        <v>2</v>
      </c>
      <c r="F18" s="297"/>
      <c r="G18" s="298"/>
      <c r="H18" s="298"/>
      <c r="I18" s="300"/>
      <c r="J18" s="297"/>
      <c r="K18" s="299"/>
    </row>
    <row r="19" spans="1:11" ht="15" customHeight="1" x14ac:dyDescent="0.2">
      <c r="A19" s="276"/>
      <c r="B19" s="301" t="s">
        <v>259</v>
      </c>
      <c r="C19" s="278"/>
      <c r="D19" s="279">
        <v>0.4</v>
      </c>
      <c r="E19" s="278">
        <v>0.4</v>
      </c>
      <c r="F19" s="297"/>
      <c r="G19" s="298"/>
      <c r="H19" s="298"/>
      <c r="I19" s="300"/>
      <c r="J19" s="297"/>
      <c r="K19" s="299"/>
    </row>
    <row r="20" spans="1:11" ht="15" customHeight="1" x14ac:dyDescent="0.2">
      <c r="A20" s="276"/>
      <c r="B20" s="301" t="s">
        <v>31</v>
      </c>
      <c r="C20" s="278"/>
      <c r="D20" s="279">
        <v>3</v>
      </c>
      <c r="E20" s="278">
        <v>3</v>
      </c>
      <c r="F20" s="297"/>
      <c r="G20" s="298"/>
      <c r="H20" s="298"/>
      <c r="I20" s="300"/>
      <c r="J20" s="297"/>
      <c r="K20" s="299"/>
    </row>
    <row r="21" spans="1:11" ht="23.25" customHeight="1" x14ac:dyDescent="0.2">
      <c r="A21" s="276" t="s">
        <v>32</v>
      </c>
      <c r="B21" s="277"/>
      <c r="C21" s="278">
        <v>180</v>
      </c>
      <c r="D21" s="302"/>
      <c r="E21" s="302"/>
      <c r="F21" s="297">
        <v>2.8522522522522524</v>
      </c>
      <c r="G21" s="298">
        <v>2.4126126126126128</v>
      </c>
      <c r="H21" s="298">
        <v>5.9868026394721046</v>
      </c>
      <c r="I21" s="298">
        <v>42.673951696147256</v>
      </c>
      <c r="J21" s="303">
        <v>1.17</v>
      </c>
      <c r="K21" s="299" t="s">
        <v>139</v>
      </c>
    </row>
    <row r="22" spans="1:11" ht="15" customHeight="1" x14ac:dyDescent="0.2">
      <c r="A22" s="276"/>
      <c r="B22" s="277" t="s">
        <v>34</v>
      </c>
      <c r="C22" s="278"/>
      <c r="D22" s="304">
        <v>2.5</v>
      </c>
      <c r="E22" s="304">
        <v>2.5</v>
      </c>
      <c r="F22" s="303"/>
      <c r="G22" s="304"/>
      <c r="H22" s="303"/>
      <c r="I22" s="303"/>
      <c r="J22" s="303"/>
      <c r="K22" s="299"/>
    </row>
    <row r="23" spans="1:11" ht="15" customHeight="1" x14ac:dyDescent="0.2">
      <c r="A23" s="276"/>
      <c r="B23" s="277" t="s">
        <v>29</v>
      </c>
      <c r="C23" s="278"/>
      <c r="D23" s="304">
        <v>6</v>
      </c>
      <c r="E23" s="304">
        <v>6</v>
      </c>
      <c r="F23" s="303"/>
      <c r="G23" s="304"/>
      <c r="H23" s="304"/>
      <c r="I23" s="304"/>
      <c r="J23" s="303"/>
      <c r="K23" s="299"/>
    </row>
    <row r="24" spans="1:11" ht="15" customHeight="1" x14ac:dyDescent="0.2">
      <c r="A24" s="305"/>
      <c r="B24" s="277" t="s">
        <v>27</v>
      </c>
      <c r="C24" s="278"/>
      <c r="D24" s="304">
        <v>90</v>
      </c>
      <c r="E24" s="304">
        <v>90</v>
      </c>
      <c r="F24" s="303"/>
      <c r="G24" s="304"/>
      <c r="H24" s="304"/>
      <c r="I24" s="304"/>
      <c r="J24" s="303"/>
      <c r="K24" s="299"/>
    </row>
    <row r="25" spans="1:11" ht="15" customHeight="1" x14ac:dyDescent="0.2">
      <c r="A25" s="305"/>
      <c r="B25" s="277" t="s">
        <v>28</v>
      </c>
      <c r="C25" s="278"/>
      <c r="D25" s="303">
        <v>108</v>
      </c>
      <c r="E25" s="304">
        <v>108</v>
      </c>
      <c r="F25" s="303"/>
      <c r="G25" s="304"/>
      <c r="H25" s="306"/>
      <c r="I25" s="304"/>
      <c r="J25" s="306"/>
      <c r="K25" s="299"/>
    </row>
    <row r="26" spans="1:11" ht="23.25" customHeight="1" x14ac:dyDescent="0.2">
      <c r="A26" s="276" t="s">
        <v>35</v>
      </c>
      <c r="B26" s="277"/>
      <c r="C26" s="307" t="s">
        <v>140</v>
      </c>
      <c r="D26" s="308"/>
      <c r="E26" s="302"/>
      <c r="F26" s="297">
        <v>1.915</v>
      </c>
      <c r="G26" s="298">
        <v>4.3549999999999995</v>
      </c>
      <c r="H26" s="300">
        <v>12.92</v>
      </c>
      <c r="I26" s="298">
        <v>98.5</v>
      </c>
      <c r="J26" s="306"/>
      <c r="K26" s="299" t="s">
        <v>37</v>
      </c>
    </row>
    <row r="27" spans="1:11" ht="15" customHeight="1" x14ac:dyDescent="0.2">
      <c r="A27" s="276"/>
      <c r="B27" s="277" t="s">
        <v>38</v>
      </c>
      <c r="C27" s="278"/>
      <c r="D27" s="303">
        <v>25</v>
      </c>
      <c r="E27" s="304">
        <v>25</v>
      </c>
      <c r="F27" s="303"/>
      <c r="G27" s="304"/>
      <c r="H27" s="304"/>
      <c r="I27" s="304"/>
      <c r="J27" s="303"/>
      <c r="K27" s="299"/>
    </row>
    <row r="28" spans="1:11" ht="15" customHeight="1" thickBot="1" x14ac:dyDescent="0.25">
      <c r="A28" s="276"/>
      <c r="B28" s="277" t="s">
        <v>31</v>
      </c>
      <c r="C28" s="278"/>
      <c r="D28" s="303">
        <v>5</v>
      </c>
      <c r="E28" s="304">
        <v>5</v>
      </c>
      <c r="F28" s="303" t="s">
        <v>3</v>
      </c>
      <c r="G28" s="309"/>
      <c r="H28" s="304"/>
      <c r="I28" s="304"/>
      <c r="J28" s="303"/>
      <c r="K28" s="299"/>
    </row>
    <row r="29" spans="1:11" ht="15.75" customHeight="1" thickBot="1" x14ac:dyDescent="0.25">
      <c r="A29" s="310" t="s">
        <v>39</v>
      </c>
      <c r="B29" s="311"/>
      <c r="C29" s="312">
        <v>353</v>
      </c>
      <c r="D29" s="313"/>
      <c r="E29" s="287"/>
      <c r="F29" s="314">
        <f>F13+F21+F26</f>
        <v>8.5672522522522527</v>
      </c>
      <c r="G29" s="314">
        <f t="shared" ref="G29:J29" si="0">G13+G21+G26</f>
        <v>10.027612612612611</v>
      </c>
      <c r="H29" s="314">
        <f t="shared" si="0"/>
        <v>41.466802639472107</v>
      </c>
      <c r="I29" s="314">
        <f t="shared" si="0"/>
        <v>277.19395169614728</v>
      </c>
      <c r="J29" s="314">
        <f t="shared" si="0"/>
        <v>1.77</v>
      </c>
      <c r="K29" s="315"/>
    </row>
    <row r="30" spans="1:11" ht="15" customHeight="1" x14ac:dyDescent="0.2">
      <c r="A30" s="270"/>
      <c r="B30" s="291" t="s">
        <v>40</v>
      </c>
      <c r="C30" s="278"/>
      <c r="D30" s="279"/>
      <c r="E30" s="278"/>
      <c r="F30" s="297"/>
      <c r="G30" s="274"/>
      <c r="H30" s="300"/>
      <c r="I30" s="274"/>
      <c r="J30" s="300"/>
      <c r="K30" s="292"/>
    </row>
    <row r="31" spans="1:11" ht="18.75" customHeight="1" x14ac:dyDescent="0.2">
      <c r="A31" s="368" t="s">
        <v>41</v>
      </c>
      <c r="B31" s="277"/>
      <c r="C31" s="278">
        <v>200</v>
      </c>
      <c r="D31" s="306">
        <v>200</v>
      </c>
      <c r="E31" s="304">
        <v>200</v>
      </c>
      <c r="F31" s="300">
        <v>1</v>
      </c>
      <c r="G31" s="298">
        <v>0</v>
      </c>
      <c r="H31" s="300">
        <v>20.2</v>
      </c>
      <c r="I31" s="298">
        <v>85.34</v>
      </c>
      <c r="J31" s="300">
        <v>4</v>
      </c>
      <c r="K31" s="298" t="s">
        <v>426</v>
      </c>
    </row>
    <row r="32" spans="1:11" ht="25.5" customHeight="1" thickBot="1" x14ac:dyDescent="0.25">
      <c r="A32" s="368" t="s">
        <v>180</v>
      </c>
      <c r="B32" s="277"/>
      <c r="C32" s="278"/>
      <c r="D32" s="306"/>
      <c r="E32" s="304"/>
      <c r="F32" s="306"/>
      <c r="G32" s="304"/>
      <c r="H32" s="306"/>
      <c r="I32" s="304"/>
      <c r="J32" s="306"/>
      <c r="K32" s="298"/>
    </row>
    <row r="33" spans="1:11" ht="15.75" customHeight="1" thickBot="1" x14ac:dyDescent="0.25">
      <c r="A33" s="310" t="s">
        <v>39</v>
      </c>
      <c r="B33" s="311"/>
      <c r="C33" s="317">
        <v>200</v>
      </c>
      <c r="D33" s="318"/>
      <c r="E33" s="319"/>
      <c r="F33" s="320">
        <f>F31</f>
        <v>1</v>
      </c>
      <c r="G33" s="320">
        <f t="shared" ref="G33:J33" si="1">G31</f>
        <v>0</v>
      </c>
      <c r="H33" s="320">
        <f t="shared" si="1"/>
        <v>20.2</v>
      </c>
      <c r="I33" s="320">
        <f t="shared" si="1"/>
        <v>85.34</v>
      </c>
      <c r="J33" s="320">
        <f t="shared" si="1"/>
        <v>4</v>
      </c>
      <c r="K33" s="315"/>
    </row>
    <row r="34" spans="1:11" ht="15" customHeight="1" x14ac:dyDescent="0.2">
      <c r="A34" s="270"/>
      <c r="B34" s="291" t="s">
        <v>42</v>
      </c>
      <c r="C34" s="321"/>
      <c r="D34" s="322"/>
      <c r="E34" s="323"/>
      <c r="F34" s="324"/>
      <c r="G34" s="274"/>
      <c r="H34" s="324"/>
      <c r="I34" s="274"/>
      <c r="J34" s="325"/>
      <c r="K34" s="326"/>
    </row>
    <row r="35" spans="1:11" ht="29.25" customHeight="1" x14ac:dyDescent="0.2">
      <c r="A35" s="276" t="s">
        <v>457</v>
      </c>
      <c r="B35" s="301"/>
      <c r="C35" s="303">
        <v>40</v>
      </c>
      <c r="D35" s="298"/>
      <c r="E35" s="525"/>
      <c r="F35" s="297">
        <v>0.43333333333333335</v>
      </c>
      <c r="G35" s="298">
        <v>7.3333333333333334E-2</v>
      </c>
      <c r="H35" s="298">
        <v>3.4466666666666668</v>
      </c>
      <c r="I35" s="300">
        <v>16.16</v>
      </c>
      <c r="J35" s="297">
        <v>2.5</v>
      </c>
      <c r="K35" s="299" t="s">
        <v>458</v>
      </c>
    </row>
    <row r="36" spans="1:11" ht="15" customHeight="1" x14ac:dyDescent="0.2">
      <c r="A36" s="276"/>
      <c r="B36" s="301" t="s">
        <v>88</v>
      </c>
      <c r="C36" s="303"/>
      <c r="D36" s="298">
        <v>37.5</v>
      </c>
      <c r="E36" s="525">
        <v>30</v>
      </c>
      <c r="F36" s="297"/>
      <c r="G36" s="297"/>
      <c r="H36" s="297"/>
      <c r="I36" s="297"/>
      <c r="J36" s="297"/>
      <c r="K36" s="299"/>
    </row>
    <row r="37" spans="1:11" ht="15" customHeight="1" x14ac:dyDescent="0.2">
      <c r="A37" s="276"/>
      <c r="B37" s="301" t="s">
        <v>459</v>
      </c>
      <c r="C37" s="303"/>
      <c r="D37" s="298">
        <v>11.4</v>
      </c>
      <c r="E37" s="525">
        <v>10</v>
      </c>
      <c r="F37" s="300"/>
      <c r="G37" s="298"/>
      <c r="H37" s="298"/>
      <c r="I37" s="300"/>
      <c r="J37" s="297"/>
      <c r="K37" s="299"/>
    </row>
    <row r="38" spans="1:11" ht="15" customHeight="1" x14ac:dyDescent="0.2">
      <c r="A38" s="276"/>
      <c r="B38" s="301" t="s">
        <v>63</v>
      </c>
      <c r="C38" s="303"/>
      <c r="D38" s="298">
        <v>0.4</v>
      </c>
      <c r="E38" s="525">
        <v>0.4</v>
      </c>
      <c r="F38" s="300"/>
      <c r="G38" s="298"/>
      <c r="H38" s="298"/>
      <c r="I38" s="300"/>
      <c r="J38" s="297"/>
      <c r="K38" s="299"/>
    </row>
    <row r="39" spans="1:11" ht="44.25" customHeight="1" x14ac:dyDescent="0.2">
      <c r="A39" s="276" t="s">
        <v>505</v>
      </c>
      <c r="B39" s="277"/>
      <c r="C39" s="304" t="s">
        <v>142</v>
      </c>
      <c r="D39" s="300"/>
      <c r="E39" s="298"/>
      <c r="F39" s="300">
        <v>2.82</v>
      </c>
      <c r="G39" s="298">
        <v>2.96</v>
      </c>
      <c r="H39" s="300">
        <v>10.86</v>
      </c>
      <c r="I39" s="298">
        <v>81.25</v>
      </c>
      <c r="J39" s="300">
        <v>7.24</v>
      </c>
      <c r="K39" s="299" t="s">
        <v>504</v>
      </c>
    </row>
    <row r="40" spans="1:11" ht="15" customHeight="1" x14ac:dyDescent="0.2">
      <c r="A40" s="276"/>
      <c r="B40" s="277" t="s">
        <v>315</v>
      </c>
      <c r="C40" s="307"/>
      <c r="D40" s="306">
        <v>17.5</v>
      </c>
      <c r="E40" s="304">
        <v>11.4</v>
      </c>
      <c r="F40" s="300"/>
      <c r="G40" s="298"/>
      <c r="H40" s="300"/>
      <c r="I40" s="298"/>
      <c r="J40" s="300"/>
      <c r="K40" s="299"/>
    </row>
    <row r="41" spans="1:11" ht="15" customHeight="1" x14ac:dyDescent="0.2">
      <c r="A41" s="276"/>
      <c r="B41" s="277" t="s">
        <v>319</v>
      </c>
      <c r="C41" s="307"/>
      <c r="D41" s="306">
        <v>11.97</v>
      </c>
      <c r="E41" s="304">
        <v>11.4</v>
      </c>
      <c r="F41" s="300"/>
      <c r="G41" s="298"/>
      <c r="H41" s="300"/>
      <c r="I41" s="298"/>
      <c r="J41" s="300"/>
      <c r="K41" s="299"/>
    </row>
    <row r="42" spans="1:11" ht="15" customHeight="1" x14ac:dyDescent="0.2">
      <c r="A42" s="276"/>
      <c r="B42" s="277" t="s">
        <v>43</v>
      </c>
      <c r="C42" s="307"/>
      <c r="D42" s="306">
        <v>1.19</v>
      </c>
      <c r="E42" s="304">
        <v>1</v>
      </c>
      <c r="F42" s="300"/>
      <c r="G42" s="298"/>
      <c r="H42" s="300"/>
      <c r="I42" s="298"/>
      <c r="J42" s="300"/>
      <c r="K42" s="299"/>
    </row>
    <row r="43" spans="1:11" ht="15" customHeight="1" x14ac:dyDescent="0.2">
      <c r="A43" s="276"/>
      <c r="B43" s="277" t="s">
        <v>44</v>
      </c>
      <c r="C43" s="307"/>
      <c r="D43" s="306">
        <v>0.96</v>
      </c>
      <c r="E43" s="304">
        <v>0.8</v>
      </c>
      <c r="F43" s="300"/>
      <c r="G43" s="298"/>
      <c r="H43" s="300"/>
      <c r="I43" s="298"/>
      <c r="J43" s="300"/>
      <c r="K43" s="299"/>
    </row>
    <row r="44" spans="1:11" ht="15" customHeight="1" x14ac:dyDescent="0.2">
      <c r="A44" s="276"/>
      <c r="B44" s="277" t="s">
        <v>45</v>
      </c>
      <c r="C44" s="307"/>
      <c r="D44" s="306">
        <v>1</v>
      </c>
      <c r="E44" s="304">
        <v>1</v>
      </c>
      <c r="F44" s="300"/>
      <c r="G44" s="298"/>
      <c r="H44" s="300"/>
      <c r="I44" s="298"/>
      <c r="J44" s="300"/>
      <c r="K44" s="299"/>
    </row>
    <row r="45" spans="1:11" ht="15" customHeight="1" x14ac:dyDescent="0.2">
      <c r="A45" s="276"/>
      <c r="B45" s="301" t="s">
        <v>259</v>
      </c>
      <c r="C45" s="307"/>
      <c r="D45" s="306">
        <v>0.1</v>
      </c>
      <c r="E45" s="304">
        <v>0.1</v>
      </c>
      <c r="F45" s="300"/>
      <c r="G45" s="298"/>
      <c r="H45" s="300"/>
      <c r="I45" s="298"/>
      <c r="J45" s="300"/>
      <c r="K45" s="299"/>
    </row>
    <row r="46" spans="1:11" ht="15" customHeight="1" x14ac:dyDescent="0.2">
      <c r="A46" s="276"/>
      <c r="B46" s="277" t="s">
        <v>209</v>
      </c>
      <c r="C46" s="307"/>
      <c r="D46" s="327"/>
      <c r="E46" s="304">
        <v>10</v>
      </c>
      <c r="F46" s="300"/>
      <c r="G46" s="298"/>
      <c r="H46" s="300"/>
      <c r="I46" s="298"/>
      <c r="J46" s="300"/>
      <c r="K46" s="299"/>
    </row>
    <row r="47" spans="1:11" ht="15" customHeight="1" x14ac:dyDescent="0.2">
      <c r="A47" s="276"/>
      <c r="B47" s="277" t="s">
        <v>47</v>
      </c>
      <c r="C47" s="304"/>
      <c r="D47" s="300">
        <v>90</v>
      </c>
      <c r="E47" s="298">
        <v>67.5</v>
      </c>
      <c r="F47" s="300"/>
      <c r="G47" s="298"/>
      <c r="H47" s="300"/>
      <c r="I47" s="298"/>
      <c r="J47" s="300"/>
      <c r="K47" s="299"/>
    </row>
    <row r="48" spans="1:11" ht="15" customHeight="1" x14ac:dyDescent="0.2">
      <c r="A48" s="276"/>
      <c r="B48" s="277" t="s">
        <v>48</v>
      </c>
      <c r="C48" s="304"/>
      <c r="D48" s="300">
        <v>7.5</v>
      </c>
      <c r="E48" s="298">
        <v>6</v>
      </c>
      <c r="F48" s="300"/>
      <c r="G48" s="298"/>
      <c r="H48" s="300"/>
      <c r="I48" s="298"/>
      <c r="J48" s="300"/>
      <c r="K48" s="299"/>
    </row>
    <row r="49" spans="1:11" ht="15" customHeight="1" x14ac:dyDescent="0.2">
      <c r="A49" s="276"/>
      <c r="B49" s="277" t="s">
        <v>43</v>
      </c>
      <c r="C49" s="304"/>
      <c r="D49" s="300">
        <v>7.14</v>
      </c>
      <c r="E49" s="298">
        <v>6</v>
      </c>
      <c r="F49" s="300"/>
      <c r="G49" s="298"/>
      <c r="H49" s="300"/>
      <c r="I49" s="298"/>
      <c r="J49" s="300"/>
      <c r="K49" s="299"/>
    </row>
    <row r="50" spans="1:11" ht="15" customHeight="1" x14ac:dyDescent="0.2">
      <c r="A50" s="276"/>
      <c r="B50" s="277" t="s">
        <v>49</v>
      </c>
      <c r="C50" s="304"/>
      <c r="D50" s="300">
        <v>1.5</v>
      </c>
      <c r="E50" s="298">
        <v>1.5</v>
      </c>
      <c r="F50" s="300"/>
      <c r="G50" s="298"/>
      <c r="H50" s="300"/>
      <c r="I50" s="298"/>
      <c r="J50" s="300"/>
      <c r="K50" s="299"/>
    </row>
    <row r="51" spans="1:11" ht="15" customHeight="1" x14ac:dyDescent="0.2">
      <c r="A51" s="276"/>
      <c r="B51" s="301" t="s">
        <v>259</v>
      </c>
      <c r="C51" s="304"/>
      <c r="D51" s="300">
        <v>0.5</v>
      </c>
      <c r="E51" s="298">
        <v>0.5</v>
      </c>
      <c r="F51" s="300"/>
      <c r="G51" s="298"/>
      <c r="H51" s="300"/>
      <c r="I51" s="298"/>
      <c r="J51" s="284"/>
      <c r="K51" s="299"/>
    </row>
    <row r="52" spans="1:11" ht="15" customHeight="1" x14ac:dyDescent="0.2">
      <c r="A52" s="276"/>
      <c r="B52" s="277" t="s">
        <v>28</v>
      </c>
      <c r="C52" s="304"/>
      <c r="D52" s="300">
        <v>105</v>
      </c>
      <c r="E52" s="298">
        <v>105</v>
      </c>
      <c r="F52" s="300"/>
      <c r="G52" s="298"/>
      <c r="H52" s="300"/>
      <c r="I52" s="298"/>
      <c r="J52" s="284"/>
      <c r="K52" s="299"/>
    </row>
    <row r="53" spans="1:11" ht="23.25" customHeight="1" x14ac:dyDescent="0.2">
      <c r="A53" s="276" t="s">
        <v>215</v>
      </c>
      <c r="B53" s="277"/>
      <c r="C53" s="304">
        <v>50</v>
      </c>
      <c r="D53" s="300"/>
      <c r="E53" s="298"/>
      <c r="F53" s="300">
        <v>5.74</v>
      </c>
      <c r="G53" s="298">
        <v>7.64</v>
      </c>
      <c r="H53" s="300">
        <v>6.54</v>
      </c>
      <c r="I53" s="298">
        <v>128</v>
      </c>
      <c r="J53" s="300"/>
      <c r="K53" s="299" t="s">
        <v>250</v>
      </c>
    </row>
    <row r="54" spans="1:11" ht="23.25" customHeight="1" x14ac:dyDescent="0.2">
      <c r="A54" s="276"/>
      <c r="B54" s="328" t="s">
        <v>370</v>
      </c>
      <c r="C54" s="329"/>
      <c r="D54" s="330">
        <v>36.57</v>
      </c>
      <c r="E54" s="329">
        <v>35</v>
      </c>
      <c r="F54" s="300"/>
      <c r="G54" s="298"/>
      <c r="H54" s="300"/>
      <c r="I54" s="298"/>
      <c r="J54" s="300"/>
      <c r="K54" s="299"/>
    </row>
    <row r="55" spans="1:11" ht="23.25" customHeight="1" x14ac:dyDescent="0.2">
      <c r="A55" s="276"/>
      <c r="B55" s="328" t="s">
        <v>269</v>
      </c>
      <c r="C55" s="329"/>
      <c r="D55" s="330">
        <v>36.75</v>
      </c>
      <c r="E55" s="329">
        <v>35</v>
      </c>
      <c r="F55" s="300"/>
      <c r="G55" s="298"/>
      <c r="H55" s="300"/>
      <c r="I55" s="298"/>
      <c r="J55" s="300"/>
      <c r="K55" s="299"/>
    </row>
    <row r="56" spans="1:11" ht="23.25" customHeight="1" x14ac:dyDescent="0.2">
      <c r="A56" s="276"/>
      <c r="B56" s="328" t="s">
        <v>120</v>
      </c>
      <c r="C56" s="329"/>
      <c r="D56" s="330">
        <v>10.4</v>
      </c>
      <c r="E56" s="329">
        <v>8.75</v>
      </c>
      <c r="F56" s="300"/>
      <c r="G56" s="298"/>
      <c r="H56" s="300"/>
      <c r="I56" s="298"/>
      <c r="J56" s="300"/>
      <c r="K56" s="298"/>
    </row>
    <row r="57" spans="1:11" ht="15" customHeight="1" x14ac:dyDescent="0.2">
      <c r="A57" s="276"/>
      <c r="B57" s="328" t="s">
        <v>230</v>
      </c>
      <c r="C57" s="329"/>
      <c r="D57" s="330">
        <v>8.1300000000000008</v>
      </c>
      <c r="E57" s="329">
        <v>8.1300000000000008</v>
      </c>
      <c r="F57" s="300"/>
      <c r="G57" s="298"/>
      <c r="H57" s="284"/>
      <c r="I57" s="283"/>
      <c r="J57" s="284"/>
      <c r="K57" s="283"/>
    </row>
    <row r="58" spans="1:11" ht="15" customHeight="1" x14ac:dyDescent="0.2">
      <c r="A58" s="276"/>
      <c r="B58" s="328" t="s">
        <v>28</v>
      </c>
      <c r="C58" s="329"/>
      <c r="D58" s="330">
        <v>5.2</v>
      </c>
      <c r="E58" s="329">
        <v>5.2</v>
      </c>
      <c r="F58" s="300"/>
      <c r="G58" s="298"/>
      <c r="H58" s="300"/>
      <c r="I58" s="298"/>
      <c r="J58" s="300"/>
      <c r="K58" s="298"/>
    </row>
    <row r="59" spans="1:11" ht="15" customHeight="1" x14ac:dyDescent="0.2">
      <c r="A59" s="276"/>
      <c r="B59" s="328" t="s">
        <v>96</v>
      </c>
      <c r="C59" s="329"/>
      <c r="D59" s="330">
        <v>2.8</v>
      </c>
      <c r="E59" s="329">
        <v>2.8</v>
      </c>
      <c r="F59" s="300"/>
      <c r="G59" s="298"/>
      <c r="H59" s="300"/>
      <c r="I59" s="298"/>
      <c r="J59" s="300"/>
      <c r="K59" s="298"/>
    </row>
    <row r="60" spans="1:11" ht="15" customHeight="1" x14ac:dyDescent="0.2">
      <c r="A60" s="316"/>
      <c r="B60" s="301" t="s">
        <v>259</v>
      </c>
      <c r="C60" s="329"/>
      <c r="D60" s="330">
        <v>0.4</v>
      </c>
      <c r="E60" s="329">
        <v>0.4</v>
      </c>
      <c r="F60" s="300"/>
      <c r="G60" s="298"/>
      <c r="H60" s="300"/>
      <c r="I60" s="298"/>
      <c r="J60" s="300"/>
      <c r="K60" s="298"/>
    </row>
    <row r="61" spans="1:11" ht="15" customHeight="1" x14ac:dyDescent="0.2">
      <c r="A61" s="316"/>
      <c r="B61" s="328" t="s">
        <v>52</v>
      </c>
      <c r="C61" s="329"/>
      <c r="D61" s="330"/>
      <c r="E61" s="329">
        <v>61.9</v>
      </c>
      <c r="F61" s="300"/>
      <c r="G61" s="298"/>
      <c r="H61" s="300"/>
      <c r="I61" s="298"/>
      <c r="J61" s="300"/>
      <c r="K61" s="298"/>
    </row>
    <row r="62" spans="1:11" ht="15" customHeight="1" x14ac:dyDescent="0.2">
      <c r="A62" s="276"/>
      <c r="B62" s="277" t="s">
        <v>49</v>
      </c>
      <c r="C62" s="304"/>
      <c r="D62" s="297">
        <v>0.6</v>
      </c>
      <c r="E62" s="298">
        <v>0.6</v>
      </c>
      <c r="F62" s="300"/>
      <c r="G62" s="298"/>
      <c r="H62" s="284"/>
      <c r="I62" s="298"/>
      <c r="J62" s="300"/>
      <c r="K62" s="298"/>
    </row>
    <row r="63" spans="1:11" ht="23.25" customHeight="1" x14ac:dyDescent="0.2">
      <c r="A63" s="430" t="s">
        <v>528</v>
      </c>
      <c r="B63" s="277"/>
      <c r="C63" s="329">
        <v>120</v>
      </c>
      <c r="D63" s="386"/>
      <c r="E63" s="385"/>
      <c r="F63" s="386">
        <v>2.448</v>
      </c>
      <c r="G63" s="385">
        <v>4.4159999999999995</v>
      </c>
      <c r="H63" s="386">
        <v>9.4679999999999982</v>
      </c>
      <c r="I63" s="385">
        <v>92.399999999999977</v>
      </c>
      <c r="J63" s="385">
        <v>20.495999999999992</v>
      </c>
      <c r="K63" s="299" t="s">
        <v>529</v>
      </c>
    </row>
    <row r="64" spans="1:11" ht="15" customHeight="1" x14ac:dyDescent="0.2">
      <c r="B64" s="277" t="s">
        <v>53</v>
      </c>
      <c r="C64" s="329"/>
      <c r="D64" s="386">
        <v>172</v>
      </c>
      <c r="E64" s="385">
        <v>137.6</v>
      </c>
      <c r="F64" s="386"/>
      <c r="G64" s="385"/>
      <c r="H64" s="386"/>
      <c r="I64" s="385"/>
      <c r="J64" s="385"/>
      <c r="K64" s="299"/>
    </row>
    <row r="65" spans="1:11" ht="15" customHeight="1" x14ac:dyDescent="0.2">
      <c r="B65" s="277" t="s">
        <v>43</v>
      </c>
      <c r="C65" s="329"/>
      <c r="D65" s="386">
        <v>5.71</v>
      </c>
      <c r="E65" s="385">
        <v>4.8</v>
      </c>
      <c r="F65" s="386"/>
      <c r="G65" s="385"/>
      <c r="H65" s="386"/>
      <c r="I65" s="385"/>
      <c r="J65" s="385"/>
      <c r="K65" s="299"/>
    </row>
    <row r="66" spans="1:11" ht="15" customHeight="1" x14ac:dyDescent="0.2">
      <c r="B66" s="277" t="s">
        <v>48</v>
      </c>
      <c r="C66" s="329"/>
      <c r="D66" s="386">
        <v>3</v>
      </c>
      <c r="E66" s="385">
        <v>2.4</v>
      </c>
      <c r="F66" s="386"/>
      <c r="G66" s="385"/>
      <c r="H66" s="386"/>
      <c r="I66" s="385"/>
      <c r="J66" s="385"/>
      <c r="K66" s="299"/>
    </row>
    <row r="67" spans="1:11" ht="15" customHeight="1" x14ac:dyDescent="0.2">
      <c r="B67" s="277" t="s">
        <v>54</v>
      </c>
      <c r="C67" s="329"/>
      <c r="D67" s="386">
        <v>1.44</v>
      </c>
      <c r="E67" s="385">
        <v>1.44</v>
      </c>
      <c r="F67" s="386"/>
      <c r="G67" s="385"/>
      <c r="H67" s="386"/>
      <c r="I67" s="385"/>
      <c r="J67" s="385"/>
      <c r="K67" s="299"/>
    </row>
    <row r="68" spans="1:11" ht="15" customHeight="1" x14ac:dyDescent="0.2">
      <c r="B68" s="277" t="s">
        <v>49</v>
      </c>
      <c r="C68" s="329"/>
      <c r="D68" s="386">
        <v>4.2</v>
      </c>
      <c r="E68" s="385">
        <v>4.2</v>
      </c>
      <c r="F68" s="386"/>
      <c r="G68" s="385"/>
      <c r="H68" s="386"/>
      <c r="I68" s="385"/>
      <c r="J68" s="385"/>
      <c r="K68" s="299"/>
    </row>
    <row r="69" spans="1:11" ht="15" customHeight="1" x14ac:dyDescent="0.2">
      <c r="B69" s="277" t="s">
        <v>29</v>
      </c>
      <c r="C69" s="329"/>
      <c r="D69" s="386">
        <v>0.9</v>
      </c>
      <c r="E69" s="385">
        <v>0.9</v>
      </c>
      <c r="F69" s="386"/>
      <c r="G69" s="385"/>
      <c r="H69" s="386"/>
      <c r="I69" s="385"/>
      <c r="J69" s="385"/>
      <c r="K69" s="299"/>
    </row>
    <row r="70" spans="1:11" ht="15" customHeight="1" x14ac:dyDescent="0.2">
      <c r="B70" s="277" t="s">
        <v>259</v>
      </c>
      <c r="C70" s="329"/>
      <c r="D70" s="386">
        <v>0.45</v>
      </c>
      <c r="E70" s="385">
        <v>0.45</v>
      </c>
      <c r="F70" s="386"/>
      <c r="G70" s="385"/>
      <c r="H70" s="386"/>
      <c r="I70" s="385"/>
      <c r="J70" s="385"/>
      <c r="K70" s="299"/>
    </row>
    <row r="71" spans="1:11" ht="23.25" customHeight="1" x14ac:dyDescent="0.2">
      <c r="A71" s="472" t="s">
        <v>442</v>
      </c>
      <c r="B71" s="277"/>
      <c r="C71" s="304">
        <v>150</v>
      </c>
      <c r="D71" s="300"/>
      <c r="E71" s="297"/>
      <c r="F71" s="297">
        <v>0.5</v>
      </c>
      <c r="G71" s="298">
        <v>7.0000000000000007E-2</v>
      </c>
      <c r="H71" s="300">
        <v>17.34</v>
      </c>
      <c r="I71" s="474">
        <v>56.82</v>
      </c>
      <c r="J71" s="306">
        <v>0.54</v>
      </c>
      <c r="K71" s="444" t="s">
        <v>443</v>
      </c>
    </row>
    <row r="72" spans="1:11" ht="30" customHeight="1" x14ac:dyDescent="0.2">
      <c r="A72" s="473"/>
      <c r="B72" s="277" t="s">
        <v>444</v>
      </c>
      <c r="C72" s="304"/>
      <c r="D72" s="300">
        <v>12.75</v>
      </c>
      <c r="E72" s="297">
        <v>12.5</v>
      </c>
      <c r="F72" s="303"/>
      <c r="G72" s="304"/>
      <c r="H72" s="304"/>
      <c r="I72" s="304"/>
      <c r="J72" s="304"/>
      <c r="K72" s="299"/>
    </row>
    <row r="73" spans="1:11" ht="15" customHeight="1" x14ac:dyDescent="0.2">
      <c r="A73" s="473"/>
      <c r="B73" s="354" t="s">
        <v>29</v>
      </c>
      <c r="C73" s="304"/>
      <c r="D73" s="300">
        <v>5</v>
      </c>
      <c r="E73" s="297">
        <v>5</v>
      </c>
      <c r="F73" s="303"/>
      <c r="G73" s="304"/>
      <c r="H73" s="306"/>
      <c r="I73" s="474"/>
      <c r="J73" s="306"/>
      <c r="K73" s="299"/>
    </row>
    <row r="74" spans="1:11" ht="15" customHeight="1" x14ac:dyDescent="0.2">
      <c r="A74" s="473"/>
      <c r="B74" s="277" t="s">
        <v>68</v>
      </c>
      <c r="C74" s="304"/>
      <c r="D74" s="300">
        <v>152</v>
      </c>
      <c r="E74" s="297">
        <v>152</v>
      </c>
      <c r="F74" s="303"/>
      <c r="G74" s="304"/>
      <c r="H74" s="306"/>
      <c r="I74" s="474"/>
      <c r="J74" s="306"/>
      <c r="K74" s="299"/>
    </row>
    <row r="75" spans="1:11" ht="37.5" customHeight="1" thickBot="1" x14ac:dyDescent="0.25">
      <c r="A75" s="276" t="s">
        <v>303</v>
      </c>
      <c r="B75" s="277"/>
      <c r="C75" s="304">
        <v>40</v>
      </c>
      <c r="D75" s="303">
        <v>40</v>
      </c>
      <c r="E75" s="304">
        <v>40</v>
      </c>
      <c r="F75" s="300">
        <v>2.64</v>
      </c>
      <c r="G75" s="339">
        <v>0.48</v>
      </c>
      <c r="H75" s="300">
        <v>15.85</v>
      </c>
      <c r="I75" s="339">
        <v>79.28</v>
      </c>
      <c r="J75" s="306"/>
      <c r="K75" s="340" t="s">
        <v>238</v>
      </c>
    </row>
    <row r="76" spans="1:11" ht="15.75" customHeight="1" thickBot="1" x14ac:dyDescent="0.25">
      <c r="A76" s="310" t="s">
        <v>39</v>
      </c>
      <c r="B76" s="311"/>
      <c r="C76" s="314">
        <v>560</v>
      </c>
      <c r="D76" s="341"/>
      <c r="E76" s="342"/>
      <c r="F76" s="343">
        <f>F35+F39+F53+F63+F71+F75</f>
        <v>14.581333333333333</v>
      </c>
      <c r="G76" s="314">
        <f t="shared" ref="G76:J76" si="2">G35+G39+G53+G63+G71+G75</f>
        <v>15.639333333333333</v>
      </c>
      <c r="H76" s="343">
        <f t="shared" si="2"/>
        <v>63.504666666666672</v>
      </c>
      <c r="I76" s="314">
        <f t="shared" si="2"/>
        <v>453.90999999999997</v>
      </c>
      <c r="J76" s="343">
        <f t="shared" si="2"/>
        <v>30.775999999999989</v>
      </c>
      <c r="K76" s="315"/>
    </row>
    <row r="77" spans="1:11" ht="23.25" customHeight="1" x14ac:dyDescent="0.2">
      <c r="A77" s="276"/>
      <c r="B77" s="344" t="s">
        <v>531</v>
      </c>
      <c r="C77" s="304"/>
      <c r="D77" s="306"/>
      <c r="E77" s="304"/>
      <c r="F77" s="306"/>
      <c r="G77" s="321"/>
      <c r="H77" s="306"/>
      <c r="I77" s="321"/>
      <c r="J77" s="306"/>
      <c r="K77" s="299"/>
    </row>
    <row r="78" spans="1:11" ht="23.25" customHeight="1" x14ac:dyDescent="0.2">
      <c r="A78" s="276" t="s">
        <v>187</v>
      </c>
      <c r="B78" s="277"/>
      <c r="C78" s="304" t="s">
        <v>375</v>
      </c>
      <c r="D78" s="306"/>
      <c r="E78" s="304"/>
      <c r="F78" s="300">
        <v>4.3499999999999996</v>
      </c>
      <c r="G78" s="298">
        <v>3.75</v>
      </c>
      <c r="H78" s="300">
        <v>9.98</v>
      </c>
      <c r="I78" s="298">
        <v>82.98</v>
      </c>
      <c r="J78" s="306">
        <v>1.05</v>
      </c>
      <c r="K78" s="299" t="s">
        <v>159</v>
      </c>
    </row>
    <row r="79" spans="1:11" ht="23.25" customHeight="1" x14ac:dyDescent="0.2">
      <c r="A79" s="316" t="s">
        <v>511</v>
      </c>
      <c r="B79" s="277" t="s">
        <v>194</v>
      </c>
      <c r="C79" s="304"/>
      <c r="D79" s="306">
        <v>155</v>
      </c>
      <c r="E79" s="304">
        <v>150</v>
      </c>
      <c r="F79" s="306"/>
      <c r="G79" s="304"/>
      <c r="H79" s="306"/>
      <c r="I79" s="304"/>
      <c r="J79" s="306"/>
      <c r="K79" s="299"/>
    </row>
    <row r="80" spans="1:11" ht="23.25" customHeight="1" x14ac:dyDescent="0.2">
      <c r="A80" s="276"/>
      <c r="B80" s="277" t="s">
        <v>63</v>
      </c>
      <c r="C80" s="304"/>
      <c r="D80" s="306">
        <v>2</v>
      </c>
      <c r="E80" s="304">
        <v>2</v>
      </c>
      <c r="F80" s="306"/>
      <c r="G80" s="304"/>
      <c r="H80" s="306"/>
      <c r="I80" s="304"/>
      <c r="J80" s="306"/>
      <c r="K80" s="299"/>
    </row>
    <row r="81" spans="1:11" ht="23.25" customHeight="1" thickBot="1" x14ac:dyDescent="0.25">
      <c r="A81" s="276" t="s">
        <v>262</v>
      </c>
      <c r="B81" s="301" t="s">
        <v>78</v>
      </c>
      <c r="C81" s="304">
        <v>20</v>
      </c>
      <c r="D81" s="300">
        <v>20</v>
      </c>
      <c r="E81" s="298">
        <v>20</v>
      </c>
      <c r="F81" s="300">
        <v>0.78</v>
      </c>
      <c r="G81" s="298">
        <v>6.12</v>
      </c>
      <c r="H81" s="300">
        <v>12.5</v>
      </c>
      <c r="I81" s="298">
        <v>108.4</v>
      </c>
      <c r="J81" s="300"/>
      <c r="K81" s="299" t="s">
        <v>240</v>
      </c>
    </row>
    <row r="82" spans="1:11" ht="23.25" customHeight="1" thickBot="1" x14ac:dyDescent="0.25">
      <c r="A82" s="599" t="s">
        <v>39</v>
      </c>
      <c r="B82" s="600"/>
      <c r="C82" s="433">
        <v>172</v>
      </c>
      <c r="D82" s="289"/>
      <c r="E82" s="288"/>
      <c r="F82" s="435">
        <f>F78+F81</f>
        <v>5.13</v>
      </c>
      <c r="G82" s="436">
        <f t="shared" ref="G82:J82" si="3">G78+G81</f>
        <v>9.870000000000001</v>
      </c>
      <c r="H82" s="435">
        <f t="shared" si="3"/>
        <v>22.48</v>
      </c>
      <c r="I82" s="436">
        <f t="shared" si="3"/>
        <v>191.38</v>
      </c>
      <c r="J82" s="435">
        <f t="shared" si="3"/>
        <v>1.05</v>
      </c>
      <c r="K82" s="315"/>
    </row>
    <row r="83" spans="1:11" ht="23.25" customHeight="1" thickBot="1" x14ac:dyDescent="0.25">
      <c r="A83" s="276"/>
      <c r="B83" s="374" t="s">
        <v>532</v>
      </c>
      <c r="C83" s="304"/>
      <c r="D83" s="300"/>
      <c r="E83" s="298"/>
      <c r="F83" s="300"/>
      <c r="G83" s="298"/>
      <c r="H83" s="300"/>
      <c r="I83" s="298"/>
      <c r="J83" s="300"/>
      <c r="K83" s="299"/>
    </row>
    <row r="84" spans="1:11" ht="24" customHeight="1" x14ac:dyDescent="0.2">
      <c r="A84" s="345" t="s">
        <v>195</v>
      </c>
      <c r="B84" s="346"/>
      <c r="C84" s="347" t="s">
        <v>384</v>
      </c>
      <c r="D84" s="348"/>
      <c r="E84" s="349"/>
      <c r="F84" s="350">
        <v>7.3981254331880537</v>
      </c>
      <c r="G84" s="351">
        <v>6.4535319549414103</v>
      </c>
      <c r="H84" s="350">
        <v>13.52</v>
      </c>
      <c r="I84" s="351">
        <v>142.85</v>
      </c>
      <c r="J84" s="352">
        <v>0.32</v>
      </c>
      <c r="K84" s="299" t="s">
        <v>196</v>
      </c>
    </row>
    <row r="85" spans="1:11" ht="19.5" customHeight="1" x14ac:dyDescent="0.2">
      <c r="A85" s="345"/>
      <c r="B85" s="346" t="s">
        <v>154</v>
      </c>
      <c r="C85" s="351"/>
      <c r="D85" s="348">
        <v>51.54</v>
      </c>
      <c r="E85" s="349">
        <v>37.9</v>
      </c>
      <c r="F85" s="350"/>
      <c r="G85" s="351"/>
      <c r="H85" s="350"/>
      <c r="I85" s="351"/>
      <c r="J85" s="352"/>
      <c r="K85" s="299"/>
    </row>
    <row r="86" spans="1:11" ht="20.25" customHeight="1" x14ac:dyDescent="0.2">
      <c r="A86" s="345"/>
      <c r="B86" s="346" t="s">
        <v>107</v>
      </c>
      <c r="C86" s="351"/>
      <c r="D86" s="348"/>
      <c r="E86" s="349">
        <v>30</v>
      </c>
      <c r="F86" s="350"/>
      <c r="G86" s="351"/>
      <c r="H86" s="350"/>
      <c r="I86" s="351"/>
      <c r="J86" s="352"/>
      <c r="K86" s="299"/>
    </row>
    <row r="87" spans="1:11" ht="19.5" customHeight="1" x14ac:dyDescent="0.2">
      <c r="A87" s="345"/>
      <c r="B87" s="328" t="s">
        <v>230</v>
      </c>
      <c r="C87" s="351"/>
      <c r="D87" s="348">
        <v>6.2</v>
      </c>
      <c r="E87" s="349">
        <v>6.2</v>
      </c>
      <c r="F87" s="350"/>
      <c r="G87" s="351"/>
      <c r="H87" s="350"/>
      <c r="I87" s="351"/>
      <c r="J87" s="352"/>
      <c r="K87" s="299"/>
    </row>
    <row r="88" spans="1:11" ht="18.75" customHeight="1" x14ac:dyDescent="0.2">
      <c r="A88" s="345"/>
      <c r="B88" s="346" t="s">
        <v>58</v>
      </c>
      <c r="C88" s="351"/>
      <c r="D88" s="348">
        <v>4.8</v>
      </c>
      <c r="E88" s="349">
        <v>4</v>
      </c>
      <c r="F88" s="350"/>
      <c r="G88" s="351"/>
      <c r="H88" s="350"/>
      <c r="I88" s="351"/>
      <c r="J88" s="352"/>
      <c r="K88" s="299"/>
    </row>
    <row r="89" spans="1:11" ht="17.25" customHeight="1" x14ac:dyDescent="0.2">
      <c r="A89" s="345"/>
      <c r="B89" s="346" t="s">
        <v>197</v>
      </c>
      <c r="C89" s="351"/>
      <c r="D89" s="348">
        <v>9</v>
      </c>
      <c r="E89" s="349">
        <v>9</v>
      </c>
      <c r="F89" s="350"/>
      <c r="G89" s="351"/>
      <c r="H89" s="350"/>
      <c r="I89" s="351"/>
      <c r="J89" s="352"/>
      <c r="K89" s="299"/>
    </row>
    <row r="90" spans="1:11" ht="18" customHeight="1" x14ac:dyDescent="0.2">
      <c r="A90" s="345"/>
      <c r="B90" s="346" t="s">
        <v>59</v>
      </c>
      <c r="C90" s="351"/>
      <c r="D90" s="348">
        <v>1.7</v>
      </c>
      <c r="E90" s="349">
        <v>1.7</v>
      </c>
      <c r="F90" s="350"/>
      <c r="G90" s="351"/>
      <c r="H90" s="350"/>
      <c r="I90" s="351"/>
      <c r="J90" s="352"/>
      <c r="K90" s="299"/>
    </row>
    <row r="91" spans="1:11" ht="24" customHeight="1" x14ac:dyDescent="0.2">
      <c r="A91" s="345"/>
      <c r="B91" s="301" t="s">
        <v>259</v>
      </c>
      <c r="C91" s="351"/>
      <c r="D91" s="348">
        <v>0.3</v>
      </c>
      <c r="E91" s="349">
        <v>0.3</v>
      </c>
      <c r="F91" s="350"/>
      <c r="G91" s="351"/>
      <c r="H91" s="350"/>
      <c r="I91" s="351"/>
      <c r="J91" s="352"/>
      <c r="K91" s="299"/>
    </row>
    <row r="92" spans="1:11" ht="15.75" customHeight="1" x14ac:dyDescent="0.2">
      <c r="A92" s="345"/>
      <c r="B92" s="346" t="s">
        <v>49</v>
      </c>
      <c r="C92" s="351"/>
      <c r="D92" s="348">
        <v>0.8</v>
      </c>
      <c r="E92" s="349">
        <v>0.8</v>
      </c>
      <c r="F92" s="350"/>
      <c r="G92" s="351"/>
      <c r="H92" s="350"/>
      <c r="I92" s="351"/>
      <c r="J92" s="352"/>
      <c r="K92" s="299"/>
    </row>
    <row r="93" spans="1:11" ht="15.75" customHeight="1" x14ac:dyDescent="0.2">
      <c r="A93" s="345"/>
      <c r="B93" s="346" t="s">
        <v>244</v>
      </c>
      <c r="C93" s="351"/>
      <c r="D93" s="348"/>
      <c r="E93" s="349">
        <v>45</v>
      </c>
      <c r="F93" s="350"/>
      <c r="G93" s="351"/>
      <c r="H93" s="350"/>
      <c r="I93" s="351"/>
      <c r="J93" s="352"/>
      <c r="K93" s="299"/>
    </row>
    <row r="94" spans="1:11" ht="18" customHeight="1" x14ac:dyDescent="0.2">
      <c r="A94" s="345"/>
      <c r="B94" s="353" t="s">
        <v>198</v>
      </c>
      <c r="C94" s="349"/>
      <c r="D94" s="348"/>
      <c r="E94" s="349"/>
      <c r="F94" s="350"/>
      <c r="G94" s="351"/>
      <c r="H94" s="350"/>
      <c r="I94" s="351"/>
      <c r="J94" s="352"/>
      <c r="K94" s="299"/>
    </row>
    <row r="95" spans="1:11" ht="18" customHeight="1" x14ac:dyDescent="0.2">
      <c r="A95" s="345"/>
      <c r="B95" s="354" t="s">
        <v>197</v>
      </c>
      <c r="C95" s="349"/>
      <c r="D95" s="348">
        <v>7.5</v>
      </c>
      <c r="E95" s="349">
        <v>7.5</v>
      </c>
      <c r="F95" s="350"/>
      <c r="G95" s="351"/>
      <c r="H95" s="350"/>
      <c r="I95" s="351"/>
      <c r="J95" s="352"/>
      <c r="K95" s="299"/>
    </row>
    <row r="96" spans="1:11" ht="15" customHeight="1" x14ac:dyDescent="0.2">
      <c r="A96" s="345"/>
      <c r="B96" s="354" t="s">
        <v>59</v>
      </c>
      <c r="C96" s="349"/>
      <c r="D96" s="348">
        <v>0.8</v>
      </c>
      <c r="E96" s="349">
        <v>0.8</v>
      </c>
      <c r="F96" s="350"/>
      <c r="G96" s="351"/>
      <c r="H96" s="350"/>
      <c r="I96" s="351"/>
      <c r="J96" s="352"/>
      <c r="K96" s="299"/>
    </row>
    <row r="97" spans="1:11" ht="18.75" customHeight="1" x14ac:dyDescent="0.2">
      <c r="A97" s="345"/>
      <c r="B97" s="354" t="s">
        <v>54</v>
      </c>
      <c r="C97" s="349"/>
      <c r="D97" s="348">
        <v>0.8</v>
      </c>
      <c r="E97" s="349">
        <v>0.8</v>
      </c>
      <c r="F97" s="350"/>
      <c r="G97" s="351"/>
      <c r="H97" s="350"/>
      <c r="I97" s="351"/>
      <c r="J97" s="352"/>
      <c r="K97" s="299"/>
    </row>
    <row r="98" spans="1:11" ht="19.5" customHeight="1" x14ac:dyDescent="0.2">
      <c r="A98" s="345"/>
      <c r="B98" s="354" t="s">
        <v>28</v>
      </c>
      <c r="C98" s="349"/>
      <c r="D98" s="348">
        <v>7.5</v>
      </c>
      <c r="E98" s="349">
        <v>7.5</v>
      </c>
      <c r="F98" s="350"/>
      <c r="G98" s="351"/>
      <c r="H98" s="350"/>
      <c r="I98" s="351"/>
      <c r="J98" s="352"/>
      <c r="K98" s="299"/>
    </row>
    <row r="99" spans="1:11" ht="19.5" customHeight="1" x14ac:dyDescent="0.2">
      <c r="A99" s="345"/>
      <c r="B99" s="354" t="s">
        <v>29</v>
      </c>
      <c r="C99" s="349"/>
      <c r="D99" s="348">
        <v>0.15</v>
      </c>
      <c r="E99" s="349">
        <v>0.15</v>
      </c>
      <c r="F99" s="350"/>
      <c r="G99" s="351"/>
      <c r="H99" s="350"/>
      <c r="I99" s="351"/>
      <c r="J99" s="352"/>
      <c r="K99" s="299"/>
    </row>
    <row r="100" spans="1:11" ht="19.5" customHeight="1" x14ac:dyDescent="0.2">
      <c r="A100" s="345"/>
      <c r="B100" s="301" t="s">
        <v>259</v>
      </c>
      <c r="C100" s="349"/>
      <c r="D100" s="348">
        <v>0.09</v>
      </c>
      <c r="E100" s="349">
        <v>0.09</v>
      </c>
      <c r="F100" s="350"/>
      <c r="G100" s="351"/>
      <c r="H100" s="350"/>
      <c r="I100" s="351"/>
      <c r="J100" s="352"/>
      <c r="K100" s="299"/>
    </row>
    <row r="101" spans="1:11" ht="19.5" customHeight="1" x14ac:dyDescent="0.2">
      <c r="A101" s="345"/>
      <c r="B101" s="354" t="s">
        <v>199</v>
      </c>
      <c r="C101" s="349"/>
      <c r="D101" s="348"/>
      <c r="E101" s="349">
        <v>15</v>
      </c>
      <c r="F101" s="350"/>
      <c r="G101" s="351"/>
      <c r="H101" s="350"/>
      <c r="I101" s="351"/>
      <c r="J101" s="352"/>
      <c r="K101" s="299"/>
    </row>
    <row r="102" spans="1:11" ht="23.25" customHeight="1" x14ac:dyDescent="0.2">
      <c r="A102" s="276" t="s">
        <v>60</v>
      </c>
      <c r="B102" s="277"/>
      <c r="C102" s="304">
        <v>120</v>
      </c>
      <c r="D102" s="300"/>
      <c r="E102" s="298"/>
      <c r="F102" s="300">
        <v>2.4666763257026951</v>
      </c>
      <c r="G102" s="298">
        <v>3.86482179078528</v>
      </c>
      <c r="H102" s="300">
        <v>21.624166908142588</v>
      </c>
      <c r="I102" s="298">
        <v>127.71660388293277</v>
      </c>
      <c r="J102" s="300">
        <v>14.53</v>
      </c>
      <c r="K102" s="299" t="s">
        <v>193</v>
      </c>
    </row>
    <row r="103" spans="1:11" ht="23.25" customHeight="1" x14ac:dyDescent="0.2">
      <c r="A103" s="276"/>
      <c r="B103" s="277" t="s">
        <v>47</v>
      </c>
      <c r="C103" s="304"/>
      <c r="D103" s="300">
        <v>136.80000000000001</v>
      </c>
      <c r="E103" s="298">
        <v>102.6</v>
      </c>
      <c r="F103" s="300"/>
      <c r="G103" s="298"/>
      <c r="H103" s="300"/>
      <c r="I103" s="298"/>
      <c r="J103" s="300"/>
      <c r="K103" s="299"/>
    </row>
    <row r="104" spans="1:11" ht="23.25" customHeight="1" x14ac:dyDescent="0.2">
      <c r="A104" s="276"/>
      <c r="B104" s="277" t="s">
        <v>27</v>
      </c>
      <c r="C104" s="304"/>
      <c r="D104" s="300">
        <v>18.96</v>
      </c>
      <c r="E104" s="298">
        <v>18</v>
      </c>
      <c r="F104" s="300"/>
      <c r="G104" s="298"/>
      <c r="H104" s="300"/>
      <c r="I104" s="298"/>
      <c r="J104" s="300"/>
      <c r="K104" s="299"/>
    </row>
    <row r="105" spans="1:11" ht="15" customHeight="1" x14ac:dyDescent="0.2">
      <c r="A105" s="276"/>
      <c r="B105" s="277" t="s">
        <v>31</v>
      </c>
      <c r="C105" s="304"/>
      <c r="D105" s="300">
        <v>4.2</v>
      </c>
      <c r="E105" s="298">
        <v>4.2</v>
      </c>
      <c r="F105" s="300"/>
      <c r="G105" s="298"/>
      <c r="H105" s="300"/>
      <c r="I105" s="298"/>
      <c r="J105" s="300"/>
      <c r="K105" s="299"/>
    </row>
    <row r="106" spans="1:11" ht="15" customHeight="1" x14ac:dyDescent="0.2">
      <c r="A106" s="276"/>
      <c r="B106" s="301" t="s">
        <v>259</v>
      </c>
      <c r="C106" s="304"/>
      <c r="D106" s="300">
        <v>0.45</v>
      </c>
      <c r="E106" s="298">
        <v>0.45</v>
      </c>
      <c r="F106" s="300"/>
      <c r="G106" s="298"/>
      <c r="H106" s="300"/>
      <c r="I106" s="298"/>
      <c r="J106" s="300"/>
      <c r="K106" s="299"/>
    </row>
    <row r="107" spans="1:11" ht="23.25" customHeight="1" x14ac:dyDescent="0.2">
      <c r="A107" s="276" t="s">
        <v>141</v>
      </c>
      <c r="B107" s="277"/>
      <c r="C107" s="304" t="s">
        <v>201</v>
      </c>
      <c r="D107" s="306"/>
      <c r="E107" s="304"/>
      <c r="F107" s="306">
        <v>0.04</v>
      </c>
      <c r="G107" s="304">
        <v>0.01</v>
      </c>
      <c r="H107" s="300">
        <v>5.0125563909774433</v>
      </c>
      <c r="I107" s="298">
        <v>19.95</v>
      </c>
      <c r="J107" s="300">
        <v>0.02</v>
      </c>
      <c r="K107" s="299" t="s">
        <v>233</v>
      </c>
    </row>
    <row r="108" spans="1:11" ht="15" customHeight="1" x14ac:dyDescent="0.2">
      <c r="A108" s="276"/>
      <c r="B108" s="277" t="s">
        <v>302</v>
      </c>
      <c r="C108" s="304"/>
      <c r="D108" s="306">
        <v>0.4</v>
      </c>
      <c r="E108" s="304">
        <v>0.4</v>
      </c>
      <c r="F108" s="306"/>
      <c r="G108" s="304"/>
      <c r="H108" s="306"/>
      <c r="I108" s="304"/>
      <c r="J108" s="306"/>
      <c r="K108" s="299"/>
    </row>
    <row r="109" spans="1:11" ht="15" customHeight="1" x14ac:dyDescent="0.2">
      <c r="A109" s="276"/>
      <c r="B109" s="277" t="s">
        <v>29</v>
      </c>
      <c r="C109" s="304"/>
      <c r="D109" s="306">
        <v>5</v>
      </c>
      <c r="E109" s="304">
        <v>5</v>
      </c>
      <c r="F109" s="306"/>
      <c r="G109" s="304"/>
      <c r="H109" s="306"/>
      <c r="I109" s="304"/>
      <c r="J109" s="306"/>
      <c r="K109" s="299"/>
    </row>
    <row r="110" spans="1:11" ht="15" customHeight="1" x14ac:dyDescent="0.2">
      <c r="A110" s="276"/>
      <c r="B110" s="277" t="s">
        <v>28</v>
      </c>
      <c r="C110" s="304"/>
      <c r="D110" s="303">
        <v>150</v>
      </c>
      <c r="E110" s="304">
        <v>150</v>
      </c>
      <c r="F110" s="306"/>
      <c r="G110" s="304"/>
      <c r="H110" s="306"/>
      <c r="I110" s="304"/>
      <c r="J110" s="306"/>
      <c r="K110" s="299"/>
    </row>
    <row r="111" spans="1:11" ht="41.25" customHeight="1" thickBot="1" x14ac:dyDescent="0.25">
      <c r="A111" s="276" t="s">
        <v>230</v>
      </c>
      <c r="B111" s="277"/>
      <c r="C111" s="304">
        <v>30</v>
      </c>
      <c r="D111" s="297">
        <v>30</v>
      </c>
      <c r="E111" s="339">
        <v>30</v>
      </c>
      <c r="F111" s="300">
        <v>2.2822822822822819</v>
      </c>
      <c r="G111" s="339">
        <v>0.24024024024024024</v>
      </c>
      <c r="H111" s="300">
        <v>14.774774774774775</v>
      </c>
      <c r="I111" s="339">
        <v>70.570570570570567</v>
      </c>
      <c r="J111" s="300">
        <v>0</v>
      </c>
      <c r="K111" s="340" t="s">
        <v>239</v>
      </c>
    </row>
    <row r="112" spans="1:11" ht="15.75" customHeight="1" thickBot="1" x14ac:dyDescent="0.25">
      <c r="A112" s="355" t="s">
        <v>39</v>
      </c>
      <c r="B112" s="356"/>
      <c r="C112" s="357">
        <v>527</v>
      </c>
      <c r="D112" s="358"/>
      <c r="E112" s="359"/>
      <c r="F112" s="360">
        <f>F84+F102+F107+F111</f>
        <v>12.18708404117303</v>
      </c>
      <c r="G112" s="360">
        <f t="shared" ref="G112:J112" si="4">G84+G102+G107+G111</f>
        <v>10.568593985966929</v>
      </c>
      <c r="H112" s="360">
        <f t="shared" si="4"/>
        <v>54.931498073894808</v>
      </c>
      <c r="I112" s="360">
        <f t="shared" si="4"/>
        <v>361.08717445350334</v>
      </c>
      <c r="J112" s="360">
        <f t="shared" si="4"/>
        <v>14.87</v>
      </c>
      <c r="K112" s="315"/>
    </row>
    <row r="113" spans="1:11" ht="15.75" customHeight="1" thickBot="1" x14ac:dyDescent="0.25">
      <c r="A113" s="310" t="s">
        <v>64</v>
      </c>
      <c r="B113" s="361"/>
      <c r="C113" s="362">
        <f>C29+C33+C76+C82+C112</f>
        <v>1812</v>
      </c>
      <c r="D113" s="362"/>
      <c r="E113" s="362"/>
      <c r="F113" s="362">
        <f t="shared" ref="F113:J113" si="5">F29+F33+F76+F82+F112</f>
        <v>41.465669626758611</v>
      </c>
      <c r="G113" s="362">
        <f t="shared" si="5"/>
        <v>46.105539931912872</v>
      </c>
      <c r="H113" s="362">
        <f t="shared" si="5"/>
        <v>202.58296738003358</v>
      </c>
      <c r="I113" s="362">
        <f>I29+I33+I76+I82+I112</f>
        <v>1368.9111261496505</v>
      </c>
      <c r="J113" s="362">
        <f t="shared" si="5"/>
        <v>52.465999999999987</v>
      </c>
      <c r="K113" s="315"/>
    </row>
    <row r="114" spans="1:11" ht="15" customHeight="1" x14ac:dyDescent="0.2">
      <c r="A114" s="316"/>
      <c r="B114" s="277"/>
      <c r="C114" s="363"/>
      <c r="D114" s="364"/>
      <c r="E114" s="327"/>
      <c r="F114" s="300"/>
      <c r="G114" s="300"/>
      <c r="H114" s="300"/>
      <c r="I114" s="300"/>
      <c r="J114" s="284"/>
      <c r="K114" s="271"/>
    </row>
    <row r="115" spans="1:11" ht="15.75" customHeight="1" thickBot="1" x14ac:dyDescent="0.25">
      <c r="A115" s="264" t="s">
        <v>65</v>
      </c>
      <c r="B115" s="267"/>
      <c r="C115" s="266"/>
      <c r="D115" s="267"/>
      <c r="E115" s="246"/>
      <c r="K115" s="266"/>
    </row>
    <row r="116" spans="1:11" ht="22.5" customHeight="1" x14ac:dyDescent="0.2">
      <c r="A116" s="270" t="s">
        <v>5</v>
      </c>
      <c r="B116" s="271"/>
      <c r="C116" s="272" t="s">
        <v>6</v>
      </c>
      <c r="D116" s="365" t="s">
        <v>7</v>
      </c>
      <c r="E116" s="365" t="s">
        <v>7</v>
      </c>
      <c r="F116" s="673" t="s">
        <v>8</v>
      </c>
      <c r="G116" s="674"/>
      <c r="H116" s="675"/>
      <c r="I116" s="366" t="s">
        <v>9</v>
      </c>
      <c r="J116" s="275" t="s">
        <v>10</v>
      </c>
      <c r="K116" s="272" t="s">
        <v>66</v>
      </c>
    </row>
    <row r="117" spans="1:11" ht="15.75" customHeight="1" thickBot="1" x14ac:dyDescent="0.25">
      <c r="A117" s="276" t="s">
        <v>12</v>
      </c>
      <c r="B117" s="277"/>
      <c r="C117" s="278" t="s">
        <v>13</v>
      </c>
      <c r="D117" s="367" t="s">
        <v>14</v>
      </c>
      <c r="E117" s="367" t="s">
        <v>14</v>
      </c>
      <c r="F117" s="281"/>
      <c r="G117" s="282"/>
      <c r="H117" s="282"/>
      <c r="I117" s="283" t="s">
        <v>138</v>
      </c>
      <c r="J117" s="284"/>
      <c r="K117" s="278" t="s">
        <v>67</v>
      </c>
    </row>
    <row r="118" spans="1:11" ht="15.75" customHeight="1" thickBot="1" x14ac:dyDescent="0.25">
      <c r="A118" s="285"/>
      <c r="B118" s="286"/>
      <c r="C118" s="280"/>
      <c r="D118" s="287" t="s">
        <v>16</v>
      </c>
      <c r="E118" s="287" t="s">
        <v>17</v>
      </c>
      <c r="F118" s="288" t="s">
        <v>18</v>
      </c>
      <c r="G118" s="290" t="s">
        <v>19</v>
      </c>
      <c r="H118" s="288" t="s">
        <v>20</v>
      </c>
      <c r="I118" s="288" t="s">
        <v>21</v>
      </c>
      <c r="J118" s="290" t="s">
        <v>22</v>
      </c>
      <c r="K118" s="280"/>
    </row>
    <row r="119" spans="1:11" ht="15" customHeight="1" x14ac:dyDescent="0.2">
      <c r="A119" s="270"/>
      <c r="B119" s="291" t="s">
        <v>23</v>
      </c>
      <c r="C119" s="272"/>
      <c r="D119" s="272"/>
      <c r="E119" s="292"/>
      <c r="F119" s="296"/>
      <c r="G119" s="294"/>
      <c r="H119" s="294"/>
      <c r="I119" s="296"/>
      <c r="J119" s="296"/>
      <c r="K119" s="292"/>
    </row>
    <row r="120" spans="1:11" ht="23.25" customHeight="1" x14ac:dyDescent="0.2">
      <c r="A120" s="276" t="s">
        <v>376</v>
      </c>
      <c r="B120" s="277"/>
      <c r="C120" s="278" t="s">
        <v>424</v>
      </c>
      <c r="D120" s="278"/>
      <c r="E120" s="278"/>
      <c r="F120" s="297">
        <v>2.2140624999999998</v>
      </c>
      <c r="G120" s="298">
        <v>2.0203125000000002</v>
      </c>
      <c r="H120" s="298">
        <v>24.109375</v>
      </c>
      <c r="I120" s="297">
        <v>123.3125</v>
      </c>
      <c r="J120" s="297">
        <v>0.67</v>
      </c>
      <c r="K120" s="299" t="s">
        <v>368</v>
      </c>
    </row>
    <row r="121" spans="1:11" ht="15" customHeight="1" x14ac:dyDescent="0.2">
      <c r="A121" s="276"/>
      <c r="B121" s="277" t="s">
        <v>367</v>
      </c>
      <c r="C121" s="278"/>
      <c r="D121" s="278">
        <v>18</v>
      </c>
      <c r="E121" s="278">
        <v>18</v>
      </c>
      <c r="F121" s="298"/>
      <c r="G121" s="300"/>
      <c r="H121" s="298"/>
      <c r="I121" s="300"/>
      <c r="J121" s="297"/>
      <c r="K121" s="299"/>
    </row>
    <row r="122" spans="1:11" ht="15" customHeight="1" x14ac:dyDescent="0.2">
      <c r="A122" s="276"/>
      <c r="B122" s="277" t="s">
        <v>27</v>
      </c>
      <c r="C122" s="278"/>
      <c r="D122" s="278">
        <v>70</v>
      </c>
      <c r="E122" s="278">
        <v>70</v>
      </c>
      <c r="F122" s="298"/>
      <c r="G122" s="298"/>
      <c r="H122" s="298"/>
      <c r="I122" s="298"/>
      <c r="J122" s="297"/>
      <c r="K122" s="299"/>
    </row>
    <row r="123" spans="1:11" ht="15" customHeight="1" x14ac:dyDescent="0.2">
      <c r="A123" s="276"/>
      <c r="B123" s="277" t="s">
        <v>68</v>
      </c>
      <c r="C123" s="278"/>
      <c r="D123" s="278">
        <v>53</v>
      </c>
      <c r="E123" s="278">
        <v>53</v>
      </c>
      <c r="F123" s="298"/>
      <c r="G123" s="300"/>
      <c r="H123" s="298"/>
      <c r="I123" s="300"/>
      <c r="J123" s="297"/>
      <c r="K123" s="299"/>
    </row>
    <row r="124" spans="1:11" ht="15" customHeight="1" x14ac:dyDescent="0.2">
      <c r="A124" s="276"/>
      <c r="B124" s="277" t="s">
        <v>29</v>
      </c>
      <c r="C124" s="278"/>
      <c r="D124" s="278">
        <v>2</v>
      </c>
      <c r="E124" s="278">
        <v>2</v>
      </c>
      <c r="F124" s="298"/>
      <c r="G124" s="300"/>
      <c r="H124" s="298"/>
      <c r="I124" s="300"/>
      <c r="J124" s="297"/>
      <c r="K124" s="299"/>
    </row>
    <row r="125" spans="1:11" ht="15" customHeight="1" x14ac:dyDescent="0.2">
      <c r="A125" s="276"/>
      <c r="B125" s="277" t="s">
        <v>259</v>
      </c>
      <c r="C125" s="278"/>
      <c r="D125" s="278">
        <v>0.4</v>
      </c>
      <c r="E125" s="278">
        <v>0.4</v>
      </c>
      <c r="F125" s="298"/>
      <c r="G125" s="300"/>
      <c r="H125" s="298"/>
      <c r="I125" s="300"/>
      <c r="J125" s="297"/>
      <c r="K125" s="299"/>
    </row>
    <row r="126" spans="1:11" ht="15" customHeight="1" x14ac:dyDescent="0.2">
      <c r="A126" s="276"/>
      <c r="B126" s="301" t="s">
        <v>31</v>
      </c>
      <c r="C126" s="278"/>
      <c r="D126" s="278">
        <v>3</v>
      </c>
      <c r="E126" s="278">
        <v>3</v>
      </c>
      <c r="F126" s="298"/>
      <c r="G126" s="300"/>
      <c r="H126" s="298"/>
      <c r="I126" s="300"/>
      <c r="J126" s="297"/>
      <c r="K126" s="299"/>
    </row>
    <row r="127" spans="1:11" ht="23.25" customHeight="1" x14ac:dyDescent="0.2">
      <c r="A127" s="276" t="s">
        <v>69</v>
      </c>
      <c r="B127" s="277"/>
      <c r="C127" s="304">
        <v>180</v>
      </c>
      <c r="D127" s="308"/>
      <c r="E127" s="302"/>
      <c r="F127" s="297">
        <v>3.6672661870503602</v>
      </c>
      <c r="G127" s="298">
        <v>3.1870503597122304</v>
      </c>
      <c r="H127" s="298">
        <v>5.9868026394721046</v>
      </c>
      <c r="I127" s="297">
        <v>58.82729928834376</v>
      </c>
      <c r="J127" s="297">
        <v>1.43</v>
      </c>
      <c r="K127" s="299" t="s">
        <v>70</v>
      </c>
    </row>
    <row r="128" spans="1:11" ht="15" customHeight="1" x14ac:dyDescent="0.2">
      <c r="A128" s="276"/>
      <c r="B128" s="277" t="s">
        <v>71</v>
      </c>
      <c r="C128" s="304"/>
      <c r="D128" s="303">
        <v>2</v>
      </c>
      <c r="E128" s="304">
        <v>2</v>
      </c>
      <c r="F128" s="297"/>
      <c r="G128" s="298"/>
      <c r="H128" s="298"/>
      <c r="I128" s="297"/>
      <c r="J128" s="297"/>
      <c r="K128" s="299"/>
    </row>
    <row r="129" spans="1:11" ht="15" customHeight="1" x14ac:dyDescent="0.2">
      <c r="A129" s="316"/>
      <c r="B129" s="277" t="s">
        <v>29</v>
      </c>
      <c r="C129" s="304"/>
      <c r="D129" s="303">
        <v>6</v>
      </c>
      <c r="E129" s="304">
        <v>6</v>
      </c>
      <c r="F129" s="297"/>
      <c r="G129" s="298"/>
      <c r="H129" s="298"/>
      <c r="I129" s="297"/>
      <c r="J129" s="297"/>
      <c r="K129" s="299"/>
    </row>
    <row r="130" spans="1:11" ht="15" customHeight="1" x14ac:dyDescent="0.2">
      <c r="A130" s="305"/>
      <c r="B130" s="277" t="s">
        <v>27</v>
      </c>
      <c r="C130" s="304"/>
      <c r="D130" s="303">
        <v>110</v>
      </c>
      <c r="E130" s="304">
        <v>110</v>
      </c>
      <c r="F130" s="297"/>
      <c r="G130" s="298"/>
      <c r="H130" s="298"/>
      <c r="I130" s="297"/>
      <c r="J130" s="297"/>
      <c r="K130" s="299"/>
    </row>
    <row r="131" spans="1:11" ht="15" customHeight="1" x14ac:dyDescent="0.2">
      <c r="A131" s="305"/>
      <c r="B131" s="277" t="s">
        <v>28</v>
      </c>
      <c r="C131" s="304"/>
      <c r="D131" s="303">
        <v>80</v>
      </c>
      <c r="E131" s="304">
        <v>80</v>
      </c>
      <c r="F131" s="297"/>
      <c r="G131" s="298"/>
      <c r="H131" s="300"/>
      <c r="I131" s="297"/>
      <c r="J131" s="297"/>
      <c r="K131" s="299"/>
    </row>
    <row r="132" spans="1:11" ht="23.25" customHeight="1" x14ac:dyDescent="0.2">
      <c r="A132" s="276" t="s">
        <v>226</v>
      </c>
      <c r="B132" s="277"/>
      <c r="C132" s="307" t="s">
        <v>533</v>
      </c>
      <c r="D132" s="368"/>
      <c r="E132" s="299"/>
      <c r="F132" s="297">
        <v>4.58</v>
      </c>
      <c r="G132" s="298">
        <v>6.39</v>
      </c>
      <c r="H132" s="300">
        <v>12.26</v>
      </c>
      <c r="I132" s="297">
        <v>124.74</v>
      </c>
      <c r="J132" s="297">
        <v>0.04</v>
      </c>
      <c r="K132" s="607" t="s">
        <v>288</v>
      </c>
    </row>
    <row r="133" spans="1:11" ht="15" customHeight="1" x14ac:dyDescent="0.2">
      <c r="A133" s="276"/>
      <c r="B133" s="277" t="s">
        <v>38</v>
      </c>
      <c r="C133" s="278"/>
      <c r="D133" s="279">
        <v>25</v>
      </c>
      <c r="E133" s="278">
        <v>25</v>
      </c>
      <c r="F133" s="297"/>
      <c r="G133" s="298"/>
      <c r="H133" s="298"/>
      <c r="I133" s="297"/>
      <c r="J133" s="297"/>
      <c r="K133" s="299"/>
    </row>
    <row r="134" spans="1:11" ht="15" customHeight="1" x14ac:dyDescent="0.2">
      <c r="A134" s="276"/>
      <c r="B134" s="277" t="s">
        <v>72</v>
      </c>
      <c r="C134" s="278"/>
      <c r="D134" s="279">
        <v>10.199999999999999</v>
      </c>
      <c r="E134" s="278">
        <v>10</v>
      </c>
      <c r="F134" s="297"/>
      <c r="G134" s="298"/>
      <c r="H134" s="298"/>
      <c r="I134" s="297"/>
      <c r="J134" s="297"/>
      <c r="K134" s="299"/>
    </row>
    <row r="135" spans="1:11" ht="15.75" customHeight="1" thickBot="1" x14ac:dyDescent="0.25">
      <c r="A135" s="276"/>
      <c r="B135" s="277" t="s">
        <v>31</v>
      </c>
      <c r="C135" s="278"/>
      <c r="D135" s="279">
        <v>5</v>
      </c>
      <c r="E135" s="278">
        <v>5</v>
      </c>
      <c r="F135" s="297" t="s">
        <v>3</v>
      </c>
      <c r="G135" s="298"/>
      <c r="H135" s="298"/>
      <c r="I135" s="297"/>
      <c r="J135" s="297"/>
      <c r="K135" s="340"/>
    </row>
    <row r="136" spans="1:11" ht="15.75" customHeight="1" thickBot="1" x14ac:dyDescent="0.25">
      <c r="A136" s="310" t="s">
        <v>39</v>
      </c>
      <c r="B136" s="361"/>
      <c r="C136" s="312">
        <v>363</v>
      </c>
      <c r="D136" s="369"/>
      <c r="E136" s="312"/>
      <c r="F136" s="370">
        <f>F120+F127+F132</f>
        <v>10.46132868705036</v>
      </c>
      <c r="G136" s="370">
        <f t="shared" ref="G136:J136" si="6">G120+G127+G132</f>
        <v>11.597362859712231</v>
      </c>
      <c r="H136" s="370">
        <f t="shared" si="6"/>
        <v>42.356177639472101</v>
      </c>
      <c r="I136" s="370">
        <f t="shared" si="6"/>
        <v>306.87979928834375</v>
      </c>
      <c r="J136" s="370">
        <f t="shared" si="6"/>
        <v>2.14</v>
      </c>
      <c r="K136" s="314"/>
    </row>
    <row r="137" spans="1:11" ht="15" customHeight="1" x14ac:dyDescent="0.2">
      <c r="A137" s="276"/>
      <c r="B137" s="265" t="s">
        <v>40</v>
      </c>
      <c r="C137" s="307"/>
      <c r="D137" s="327"/>
      <c r="E137" s="278"/>
      <c r="F137" s="298"/>
      <c r="G137" s="298"/>
      <c r="H137" s="298"/>
      <c r="I137" s="297"/>
      <c r="J137" s="297"/>
      <c r="K137" s="299"/>
    </row>
    <row r="138" spans="1:11" ht="17.25" customHeight="1" x14ac:dyDescent="0.2">
      <c r="A138" s="345" t="s">
        <v>56</v>
      </c>
      <c r="B138" s="389"/>
      <c r="C138" s="542">
        <v>100</v>
      </c>
      <c r="D138" s="543">
        <v>100</v>
      </c>
      <c r="E138" s="542">
        <v>100</v>
      </c>
      <c r="F138" s="544">
        <v>0.4</v>
      </c>
      <c r="G138" s="486">
        <v>0.4</v>
      </c>
      <c r="H138" s="545">
        <v>9.8000000000000007</v>
      </c>
      <c r="I138" s="486">
        <v>47</v>
      </c>
      <c r="J138" s="545">
        <v>10</v>
      </c>
      <c r="K138" s="421" t="s">
        <v>162</v>
      </c>
    </row>
    <row r="139" spans="1:11" ht="27" customHeight="1" thickBot="1" x14ac:dyDescent="0.25">
      <c r="A139" s="345" t="s">
        <v>493</v>
      </c>
      <c r="B139" s="546"/>
      <c r="C139" s="486"/>
      <c r="D139" s="547"/>
      <c r="E139" s="548"/>
      <c r="F139" s="544"/>
      <c r="G139" s="486"/>
      <c r="H139" s="545"/>
      <c r="I139" s="486"/>
      <c r="J139" s="549"/>
      <c r="K139" s="421" t="s">
        <v>163</v>
      </c>
    </row>
    <row r="140" spans="1:11" ht="15.75" customHeight="1" thickBot="1" x14ac:dyDescent="0.25">
      <c r="A140" s="550" t="s">
        <v>39</v>
      </c>
      <c r="B140" s="311"/>
      <c r="C140" s="551">
        <v>100</v>
      </c>
      <c r="D140" s="290"/>
      <c r="E140" s="552"/>
      <c r="F140" s="320">
        <f>F138</f>
        <v>0.4</v>
      </c>
      <c r="G140" s="320">
        <f t="shared" ref="G140:J140" si="7">G138</f>
        <v>0.4</v>
      </c>
      <c r="H140" s="320">
        <f t="shared" si="7"/>
        <v>9.8000000000000007</v>
      </c>
      <c r="I140" s="320">
        <f t="shared" si="7"/>
        <v>47</v>
      </c>
      <c r="J140" s="320">
        <f t="shared" si="7"/>
        <v>10</v>
      </c>
      <c r="K140" s="315"/>
    </row>
    <row r="141" spans="1:11" ht="15" customHeight="1" x14ac:dyDescent="0.2">
      <c r="A141" s="270"/>
      <c r="B141" s="291" t="s">
        <v>42</v>
      </c>
      <c r="C141" s="375"/>
      <c r="D141" s="321"/>
      <c r="E141" s="323"/>
      <c r="F141" s="376"/>
      <c r="G141" s="274"/>
      <c r="H141" s="541"/>
      <c r="I141" s="274"/>
      <c r="J141" s="325"/>
      <c r="K141" s="326"/>
    </row>
    <row r="142" spans="1:11" ht="30" customHeight="1" x14ac:dyDescent="0.2">
      <c r="A142" s="276" t="s">
        <v>311</v>
      </c>
      <c r="B142" s="301"/>
      <c r="C142" s="304">
        <v>40</v>
      </c>
      <c r="D142" s="300"/>
      <c r="E142" s="377"/>
      <c r="F142" s="333">
        <v>0.48599999999999999</v>
      </c>
      <c r="G142" s="334">
        <v>3.1372000000000004</v>
      </c>
      <c r="H142" s="333">
        <v>3.5848</v>
      </c>
      <c r="I142" s="334">
        <v>44.56</v>
      </c>
      <c r="J142" s="333">
        <v>2.41</v>
      </c>
      <c r="K142" s="299" t="s">
        <v>312</v>
      </c>
    </row>
    <row r="143" spans="1:11" ht="15" customHeight="1" x14ac:dyDescent="0.2">
      <c r="A143" s="276"/>
      <c r="B143" s="301" t="s">
        <v>121</v>
      </c>
      <c r="C143" s="304"/>
      <c r="D143" s="300">
        <v>21.84</v>
      </c>
      <c r="E143" s="298">
        <v>12</v>
      </c>
      <c r="F143" s="300"/>
      <c r="G143" s="298"/>
      <c r="H143" s="300"/>
      <c r="I143" s="298"/>
      <c r="J143" s="284"/>
      <c r="K143" s="299"/>
    </row>
    <row r="144" spans="1:11" ht="15" customHeight="1" x14ac:dyDescent="0.2">
      <c r="A144" s="276"/>
      <c r="B144" s="301" t="s">
        <v>150</v>
      </c>
      <c r="C144" s="304"/>
      <c r="D144" s="300">
        <v>21.92</v>
      </c>
      <c r="E144" s="298">
        <v>16</v>
      </c>
      <c r="F144" s="300"/>
      <c r="G144" s="298"/>
      <c r="H144" s="300"/>
      <c r="I144" s="298"/>
      <c r="J144" s="284"/>
      <c r="K144" s="299"/>
    </row>
    <row r="145" spans="1:11" ht="15" customHeight="1" x14ac:dyDescent="0.2">
      <c r="A145" s="276"/>
      <c r="B145" s="301" t="s">
        <v>88</v>
      </c>
      <c r="C145" s="304"/>
      <c r="D145" s="300">
        <v>10.24</v>
      </c>
      <c r="E145" s="298">
        <v>8</v>
      </c>
      <c r="F145" s="300"/>
      <c r="G145" s="298"/>
      <c r="H145" s="300"/>
      <c r="I145" s="298"/>
      <c r="J145" s="284"/>
      <c r="K145" s="299"/>
    </row>
    <row r="146" spans="1:11" ht="15" customHeight="1" x14ac:dyDescent="0.2">
      <c r="A146" s="276"/>
      <c r="B146" s="301" t="s">
        <v>120</v>
      </c>
      <c r="C146" s="304"/>
      <c r="D146" s="300">
        <v>2.4</v>
      </c>
      <c r="E146" s="298">
        <v>2</v>
      </c>
      <c r="F146" s="300"/>
      <c r="G146" s="298"/>
      <c r="H146" s="300"/>
      <c r="I146" s="298"/>
      <c r="J146" s="284"/>
      <c r="K146" s="299"/>
    </row>
    <row r="147" spans="1:11" ht="15" customHeight="1" x14ac:dyDescent="0.2">
      <c r="A147" s="276"/>
      <c r="B147" s="301" t="s">
        <v>146</v>
      </c>
      <c r="C147" s="304"/>
      <c r="D147" s="300">
        <v>2</v>
      </c>
      <c r="E147" s="298">
        <v>2</v>
      </c>
      <c r="F147" s="300"/>
      <c r="G147" s="298"/>
      <c r="H147" s="300"/>
      <c r="I147" s="298"/>
      <c r="J147" s="284"/>
      <c r="K147" s="299"/>
    </row>
    <row r="148" spans="1:11" ht="38.25" customHeight="1" x14ac:dyDescent="0.2">
      <c r="A148" s="276" t="s">
        <v>455</v>
      </c>
      <c r="B148" s="277"/>
      <c r="C148" s="304" t="s">
        <v>340</v>
      </c>
      <c r="D148" s="331"/>
      <c r="E148" s="332"/>
      <c r="F148" s="297">
        <v>1.86277770205806</v>
      </c>
      <c r="G148" s="298">
        <v>3.9994757865822335</v>
      </c>
      <c r="H148" s="300">
        <v>6.8079701408037234</v>
      </c>
      <c r="I148" s="298">
        <v>73.547561883393968</v>
      </c>
      <c r="J148" s="300">
        <v>6.43</v>
      </c>
      <c r="K148" s="299" t="s">
        <v>143</v>
      </c>
    </row>
    <row r="149" spans="1:11" ht="15" customHeight="1" x14ac:dyDescent="0.2">
      <c r="A149" s="276"/>
      <c r="B149" s="277" t="s">
        <v>53</v>
      </c>
      <c r="C149" s="304"/>
      <c r="D149" s="331">
        <v>15</v>
      </c>
      <c r="E149" s="332">
        <v>12</v>
      </c>
      <c r="F149" s="297"/>
      <c r="G149" s="298"/>
      <c r="H149" s="300"/>
      <c r="I149" s="298"/>
      <c r="J149" s="300"/>
      <c r="K149" s="299"/>
    </row>
    <row r="150" spans="1:11" ht="15" customHeight="1" x14ac:dyDescent="0.2">
      <c r="A150" s="276"/>
      <c r="B150" s="277" t="s">
        <v>47</v>
      </c>
      <c r="C150" s="304"/>
      <c r="D150" s="306">
        <v>15.96</v>
      </c>
      <c r="E150" s="332">
        <v>12</v>
      </c>
      <c r="F150" s="297"/>
      <c r="G150" s="298"/>
      <c r="H150" s="300"/>
      <c r="I150" s="298"/>
      <c r="J150" s="300"/>
      <c r="K150" s="299"/>
    </row>
    <row r="151" spans="1:11" ht="15" customHeight="1" x14ac:dyDescent="0.2">
      <c r="A151" s="276"/>
      <c r="B151" s="277" t="s">
        <v>48</v>
      </c>
      <c r="C151" s="304"/>
      <c r="D151" s="331">
        <v>7.5</v>
      </c>
      <c r="E151" s="332">
        <v>6</v>
      </c>
      <c r="F151" s="297"/>
      <c r="G151" s="298"/>
      <c r="H151" s="300"/>
      <c r="I151" s="298"/>
      <c r="J151" s="284"/>
      <c r="K151" s="299"/>
    </row>
    <row r="152" spans="1:11" ht="15" customHeight="1" x14ac:dyDescent="0.2">
      <c r="A152" s="276"/>
      <c r="B152" s="277" t="s">
        <v>43</v>
      </c>
      <c r="C152" s="304"/>
      <c r="D152" s="300">
        <v>7.14</v>
      </c>
      <c r="E152" s="332">
        <v>6</v>
      </c>
      <c r="F152" s="297"/>
      <c r="G152" s="298"/>
      <c r="H152" s="300"/>
      <c r="I152" s="298"/>
      <c r="J152" s="284"/>
      <c r="K152" s="299"/>
    </row>
    <row r="153" spans="1:11" ht="15" customHeight="1" x14ac:dyDescent="0.2">
      <c r="A153" s="276"/>
      <c r="B153" s="277" t="s">
        <v>74</v>
      </c>
      <c r="C153" s="304"/>
      <c r="D153" s="306">
        <v>30.72</v>
      </c>
      <c r="E153" s="332">
        <v>24</v>
      </c>
      <c r="F153" s="297"/>
      <c r="G153" s="298"/>
      <c r="H153" s="300"/>
      <c r="I153" s="298"/>
      <c r="J153" s="284"/>
      <c r="K153" s="299"/>
    </row>
    <row r="154" spans="1:11" ht="15" customHeight="1" x14ac:dyDescent="0.2">
      <c r="A154" s="276"/>
      <c r="B154" s="277" t="s">
        <v>29</v>
      </c>
      <c r="C154" s="304"/>
      <c r="D154" s="306">
        <v>1.8</v>
      </c>
      <c r="E154" s="332">
        <v>1.8</v>
      </c>
      <c r="F154" s="297"/>
      <c r="G154" s="298"/>
      <c r="H154" s="300"/>
      <c r="I154" s="298"/>
      <c r="J154" s="284"/>
      <c r="K154" s="299"/>
    </row>
    <row r="155" spans="1:11" ht="15" customHeight="1" x14ac:dyDescent="0.2">
      <c r="A155" s="276"/>
      <c r="B155" s="277" t="s">
        <v>49</v>
      </c>
      <c r="C155" s="304"/>
      <c r="D155" s="331">
        <v>3</v>
      </c>
      <c r="E155" s="332">
        <v>3</v>
      </c>
      <c r="F155" s="297"/>
      <c r="G155" s="298"/>
      <c r="H155" s="300"/>
      <c r="I155" s="298"/>
      <c r="J155" s="284"/>
      <c r="K155" s="299"/>
    </row>
    <row r="156" spans="1:11" ht="15" customHeight="1" x14ac:dyDescent="0.2">
      <c r="A156" s="276"/>
      <c r="B156" s="301" t="s">
        <v>259</v>
      </c>
      <c r="C156" s="304"/>
      <c r="D156" s="306">
        <v>1.5</v>
      </c>
      <c r="E156" s="332">
        <v>1.5</v>
      </c>
      <c r="F156" s="297"/>
      <c r="G156" s="298"/>
      <c r="H156" s="300"/>
      <c r="I156" s="298"/>
      <c r="J156" s="284"/>
      <c r="K156" s="299"/>
    </row>
    <row r="157" spans="1:11" ht="15" customHeight="1" x14ac:dyDescent="0.2">
      <c r="A157" s="276"/>
      <c r="B157" s="277" t="s">
        <v>169</v>
      </c>
      <c r="C157" s="304"/>
      <c r="D157" s="306">
        <v>120</v>
      </c>
      <c r="E157" s="332">
        <v>120</v>
      </c>
      <c r="F157" s="297"/>
      <c r="G157" s="298"/>
      <c r="H157" s="300"/>
      <c r="I157" s="298"/>
      <c r="J157" s="284"/>
      <c r="K157" s="299"/>
    </row>
    <row r="158" spans="1:11" ht="15" customHeight="1" x14ac:dyDescent="0.2">
      <c r="A158" s="276"/>
      <c r="B158" s="277" t="s">
        <v>75</v>
      </c>
      <c r="C158" s="304"/>
      <c r="D158" s="331">
        <v>7</v>
      </c>
      <c r="E158" s="332">
        <v>7</v>
      </c>
      <c r="F158" s="300"/>
      <c r="G158" s="298"/>
      <c r="H158" s="300"/>
      <c r="I158" s="298"/>
      <c r="J158" s="284"/>
      <c r="K158" s="299"/>
    </row>
    <row r="159" spans="1:11" ht="15" customHeight="1" x14ac:dyDescent="0.2">
      <c r="A159" s="276"/>
      <c r="B159" s="277" t="s">
        <v>436</v>
      </c>
      <c r="C159" s="304"/>
      <c r="D159" s="331">
        <v>0.8</v>
      </c>
      <c r="E159" s="332">
        <v>0.8</v>
      </c>
      <c r="F159" s="300"/>
      <c r="G159" s="298"/>
      <c r="H159" s="300"/>
      <c r="I159" s="298"/>
      <c r="J159" s="284"/>
      <c r="K159" s="299"/>
    </row>
    <row r="160" spans="1:11" ht="23.25" customHeight="1" x14ac:dyDescent="0.2">
      <c r="A160" s="276" t="s">
        <v>494</v>
      </c>
      <c r="B160" s="277"/>
      <c r="C160" s="304">
        <v>150</v>
      </c>
      <c r="D160" s="331"/>
      <c r="E160" s="332"/>
      <c r="F160" s="300">
        <v>8.91001879699248</v>
      </c>
      <c r="G160" s="298">
        <v>8.2209398496240595</v>
      </c>
      <c r="H160" s="300">
        <v>23.159511278195488</v>
      </c>
      <c r="I160" s="298">
        <v>212.44548872180451</v>
      </c>
      <c r="J160" s="300">
        <v>0.13</v>
      </c>
      <c r="K160" s="299" t="s">
        <v>236</v>
      </c>
    </row>
    <row r="161" spans="1:11" ht="15" customHeight="1" x14ac:dyDescent="0.2">
      <c r="A161" s="276"/>
      <c r="B161" s="277" t="s">
        <v>495</v>
      </c>
      <c r="C161" s="307"/>
      <c r="D161" s="300">
        <v>67.2</v>
      </c>
      <c r="E161" s="332">
        <v>63</v>
      </c>
      <c r="F161" s="300"/>
      <c r="G161" s="298"/>
      <c r="H161" s="300"/>
      <c r="I161" s="298"/>
      <c r="J161" s="300"/>
      <c r="K161" s="299"/>
    </row>
    <row r="162" spans="1:11" ht="26.25" customHeight="1" x14ac:dyDescent="0.2">
      <c r="A162" s="276"/>
      <c r="B162" s="277" t="s">
        <v>172</v>
      </c>
      <c r="C162" s="307"/>
      <c r="D162" s="300"/>
      <c r="E162" s="332">
        <v>27</v>
      </c>
      <c r="F162" s="300"/>
      <c r="G162" s="298"/>
      <c r="H162" s="300"/>
      <c r="I162" s="298"/>
      <c r="J162" s="300"/>
      <c r="K162" s="299"/>
    </row>
    <row r="163" spans="1:11" ht="15" customHeight="1" x14ac:dyDescent="0.2">
      <c r="A163" s="276"/>
      <c r="B163" s="277" t="s">
        <v>59</v>
      </c>
      <c r="C163" s="307"/>
      <c r="D163" s="331">
        <v>5</v>
      </c>
      <c r="E163" s="332">
        <v>5</v>
      </c>
      <c r="F163" s="300"/>
      <c r="G163" s="298"/>
      <c r="H163" s="300"/>
      <c r="I163" s="298"/>
      <c r="J163" s="300"/>
      <c r="K163" s="299"/>
    </row>
    <row r="164" spans="1:11" ht="15" customHeight="1" x14ac:dyDescent="0.2">
      <c r="A164" s="276"/>
      <c r="B164" s="277" t="s">
        <v>43</v>
      </c>
      <c r="C164" s="307"/>
      <c r="D164" s="331">
        <v>8.93</v>
      </c>
      <c r="E164" s="332">
        <v>7.5</v>
      </c>
      <c r="F164" s="300"/>
      <c r="G164" s="298"/>
      <c r="H164" s="300"/>
      <c r="I164" s="298"/>
      <c r="J164" s="284"/>
      <c r="K164" s="299"/>
    </row>
    <row r="165" spans="1:11" ht="15" customHeight="1" x14ac:dyDescent="0.2">
      <c r="A165" s="276"/>
      <c r="B165" s="277" t="s">
        <v>48</v>
      </c>
      <c r="C165" s="307"/>
      <c r="D165" s="331">
        <v>12.5</v>
      </c>
      <c r="E165" s="332">
        <v>10</v>
      </c>
      <c r="F165" s="300"/>
      <c r="G165" s="298"/>
      <c r="H165" s="300"/>
      <c r="I165" s="298"/>
      <c r="J165" s="284"/>
      <c r="K165" s="299"/>
    </row>
    <row r="166" spans="1:11" ht="15" customHeight="1" x14ac:dyDescent="0.2">
      <c r="A166" s="276"/>
      <c r="B166" s="277" t="s">
        <v>25</v>
      </c>
      <c r="C166" s="307"/>
      <c r="D166" s="331">
        <v>32</v>
      </c>
      <c r="E166" s="332">
        <v>32</v>
      </c>
      <c r="F166" s="297"/>
      <c r="G166" s="298"/>
      <c r="H166" s="300"/>
      <c r="I166" s="298"/>
      <c r="J166" s="300"/>
      <c r="K166" s="299"/>
    </row>
    <row r="167" spans="1:11" ht="15" customHeight="1" x14ac:dyDescent="0.2">
      <c r="A167" s="276"/>
      <c r="B167" s="277" t="s">
        <v>68</v>
      </c>
      <c r="C167" s="307"/>
      <c r="D167" s="331">
        <v>65</v>
      </c>
      <c r="E167" s="332">
        <v>65</v>
      </c>
      <c r="F167" s="300"/>
      <c r="G167" s="298"/>
      <c r="H167" s="300"/>
      <c r="I167" s="298"/>
      <c r="J167" s="284"/>
      <c r="K167" s="299"/>
    </row>
    <row r="168" spans="1:11" ht="15" customHeight="1" x14ac:dyDescent="0.2">
      <c r="A168" s="276"/>
      <c r="B168" s="301" t="s">
        <v>259</v>
      </c>
      <c r="C168" s="307"/>
      <c r="D168" s="332">
        <v>0.3</v>
      </c>
      <c r="E168" s="332">
        <v>0.3</v>
      </c>
      <c r="F168" s="297"/>
      <c r="G168" s="298"/>
      <c r="H168" s="300"/>
      <c r="I168" s="298"/>
      <c r="J168" s="284"/>
      <c r="K168" s="299"/>
    </row>
    <row r="169" spans="1:11" ht="15" customHeight="1" x14ac:dyDescent="0.2">
      <c r="A169" s="276"/>
      <c r="B169" s="277" t="s">
        <v>77</v>
      </c>
      <c r="C169" s="307"/>
      <c r="D169" s="331"/>
      <c r="E169" s="332">
        <v>125</v>
      </c>
      <c r="F169" s="300"/>
      <c r="G169" s="298"/>
      <c r="H169" s="300"/>
      <c r="I169" s="298"/>
      <c r="J169" s="284"/>
      <c r="K169" s="299"/>
    </row>
    <row r="170" spans="1:11" ht="23.25" customHeight="1" x14ac:dyDescent="0.2">
      <c r="A170" s="368" t="s">
        <v>429</v>
      </c>
      <c r="B170" s="277"/>
      <c r="C170" s="278">
        <v>150</v>
      </c>
      <c r="D170" s="306"/>
      <c r="E170" s="304"/>
      <c r="F170" s="300">
        <v>0.42728635682158922</v>
      </c>
      <c r="G170" s="298">
        <v>4.4977511244377807E-2</v>
      </c>
      <c r="H170" s="300">
        <v>9.6676791604197909</v>
      </c>
      <c r="I170" s="298">
        <v>40.783673163418293</v>
      </c>
      <c r="J170" s="300">
        <v>0.82</v>
      </c>
      <c r="K170" s="298" t="s">
        <v>434</v>
      </c>
    </row>
    <row r="171" spans="1:11" ht="15.75" customHeight="1" x14ac:dyDescent="0.2">
      <c r="A171" s="368"/>
      <c r="B171" s="277" t="s">
        <v>431</v>
      </c>
      <c r="C171" s="278"/>
      <c r="D171" s="306">
        <v>17.5</v>
      </c>
      <c r="E171" s="304">
        <v>17.5</v>
      </c>
      <c r="F171" s="300"/>
      <c r="G171" s="298"/>
      <c r="H171" s="300"/>
      <c r="I171" s="298"/>
      <c r="J171" s="300"/>
      <c r="K171" s="298"/>
    </row>
    <row r="172" spans="1:11" ht="16.5" customHeight="1" x14ac:dyDescent="0.2">
      <c r="A172" s="368"/>
      <c r="B172" s="277" t="s">
        <v>29</v>
      </c>
      <c r="C172" s="278"/>
      <c r="D172" s="306">
        <v>5</v>
      </c>
      <c r="E172" s="304">
        <v>5</v>
      </c>
      <c r="F172" s="300"/>
      <c r="G172" s="298"/>
      <c r="H172" s="300"/>
      <c r="I172" s="298"/>
      <c r="J172" s="300"/>
      <c r="K172" s="298"/>
    </row>
    <row r="173" spans="1:11" ht="15" customHeight="1" x14ac:dyDescent="0.2">
      <c r="A173" s="368"/>
      <c r="B173" s="277" t="s">
        <v>68</v>
      </c>
      <c r="C173" s="278"/>
      <c r="D173" s="306">
        <v>150</v>
      </c>
      <c r="E173" s="304">
        <v>150</v>
      </c>
      <c r="F173" s="300"/>
      <c r="G173" s="298"/>
      <c r="H173" s="300"/>
      <c r="I173" s="298"/>
      <c r="J173" s="300"/>
      <c r="K173" s="298"/>
    </row>
    <row r="174" spans="1:11" ht="14.25" customHeight="1" thickBot="1" x14ac:dyDescent="0.25">
      <c r="A174" s="276" t="s">
        <v>303</v>
      </c>
      <c r="B174" s="277"/>
      <c r="C174" s="304">
        <v>40</v>
      </c>
      <c r="D174" s="303">
        <v>40</v>
      </c>
      <c r="E174" s="304">
        <v>40</v>
      </c>
      <c r="F174" s="300">
        <v>2.64</v>
      </c>
      <c r="G174" s="339">
        <v>0.48</v>
      </c>
      <c r="H174" s="300">
        <v>15.85</v>
      </c>
      <c r="I174" s="339">
        <v>79.28</v>
      </c>
      <c r="J174" s="306"/>
      <c r="K174" s="340" t="s">
        <v>238</v>
      </c>
    </row>
    <row r="175" spans="1:11" ht="15.75" customHeight="1" thickBot="1" x14ac:dyDescent="0.25">
      <c r="A175" s="310" t="s">
        <v>39</v>
      </c>
      <c r="B175" s="361"/>
      <c r="C175" s="378">
        <v>537</v>
      </c>
      <c r="D175" s="379"/>
      <c r="E175" s="317"/>
      <c r="F175" s="370">
        <f>F142+F148+F160+F170+F174</f>
        <v>14.32608285587213</v>
      </c>
      <c r="G175" s="370">
        <f t="shared" ref="G175:J175" si="8">G142+G148+G160+G170+G174</f>
        <v>15.882593147450672</v>
      </c>
      <c r="H175" s="370">
        <f t="shared" si="8"/>
        <v>59.069960579419011</v>
      </c>
      <c r="I175" s="370">
        <f t="shared" si="8"/>
        <v>450.61672376861679</v>
      </c>
      <c r="J175" s="370">
        <f t="shared" si="8"/>
        <v>9.7900000000000009</v>
      </c>
      <c r="K175" s="374"/>
    </row>
    <row r="176" spans="1:11" ht="23.25" customHeight="1" x14ac:dyDescent="0.2">
      <c r="A176" s="316"/>
      <c r="B176" s="344" t="s">
        <v>531</v>
      </c>
      <c r="C176" s="349"/>
      <c r="D176" s="348"/>
      <c r="E176" s="371"/>
      <c r="F176" s="351"/>
      <c r="G176" s="350"/>
      <c r="H176" s="351"/>
      <c r="I176" s="351"/>
      <c r="J176" s="350"/>
      <c r="K176" s="299"/>
    </row>
    <row r="177" spans="1:11" ht="23.25" customHeight="1" x14ac:dyDescent="0.2">
      <c r="A177" s="345" t="s">
        <v>187</v>
      </c>
      <c r="B177" s="354"/>
      <c r="C177" s="349">
        <v>150</v>
      </c>
      <c r="D177" s="371"/>
      <c r="E177" s="371"/>
      <c r="F177" s="351">
        <v>4.3499999999999996</v>
      </c>
      <c r="G177" s="372">
        <v>3.75</v>
      </c>
      <c r="H177" s="373">
        <v>6.3</v>
      </c>
      <c r="I177" s="351">
        <v>76</v>
      </c>
      <c r="J177" s="350">
        <v>0.45</v>
      </c>
      <c r="K177" s="299" t="s">
        <v>159</v>
      </c>
    </row>
    <row r="178" spans="1:11" ht="23.25" customHeight="1" x14ac:dyDescent="0.2">
      <c r="A178" s="316" t="s">
        <v>512</v>
      </c>
      <c r="B178" s="277" t="s">
        <v>194</v>
      </c>
      <c r="C178" s="349"/>
      <c r="D178" s="371">
        <v>155</v>
      </c>
      <c r="E178" s="371">
        <v>150</v>
      </c>
      <c r="F178" s="351"/>
      <c r="G178" s="350"/>
      <c r="H178" s="373"/>
      <c r="I178" s="351"/>
      <c r="J178" s="350"/>
      <c r="K178" s="299"/>
    </row>
    <row r="179" spans="1:11" ht="23.25" customHeight="1" x14ac:dyDescent="0.2">
      <c r="A179" s="382" t="s">
        <v>271</v>
      </c>
      <c r="B179" s="383"/>
      <c r="C179" s="329">
        <v>50</v>
      </c>
      <c r="D179" s="384"/>
      <c r="E179" s="385"/>
      <c r="F179" s="386">
        <v>3.39</v>
      </c>
      <c r="G179" s="385">
        <v>6.98</v>
      </c>
      <c r="H179" s="386">
        <v>21.07</v>
      </c>
      <c r="I179" s="385">
        <v>160.5</v>
      </c>
      <c r="J179" s="386"/>
      <c r="K179" s="387" t="s">
        <v>275</v>
      </c>
    </row>
    <row r="180" spans="1:11" ht="23.25" customHeight="1" x14ac:dyDescent="0.2">
      <c r="A180" s="382"/>
      <c r="B180" s="383" t="s">
        <v>54</v>
      </c>
      <c r="C180" s="329"/>
      <c r="D180" s="386">
        <v>30.5</v>
      </c>
      <c r="E180" s="385">
        <v>30</v>
      </c>
      <c r="F180" s="386"/>
      <c r="G180" s="385"/>
      <c r="H180" s="386"/>
      <c r="I180" s="385"/>
      <c r="J180" s="386"/>
      <c r="K180" s="387"/>
    </row>
    <row r="181" spans="1:11" ht="23.25" customHeight="1" x14ac:dyDescent="0.2">
      <c r="A181" s="382"/>
      <c r="B181" s="383" t="s">
        <v>165</v>
      </c>
      <c r="C181" s="329"/>
      <c r="D181" s="386">
        <v>1</v>
      </c>
      <c r="E181" s="385">
        <v>1</v>
      </c>
      <c r="F181" s="386"/>
      <c r="G181" s="385"/>
      <c r="H181" s="386"/>
      <c r="I181" s="385"/>
      <c r="J181" s="386"/>
      <c r="K181" s="387"/>
    </row>
    <row r="182" spans="1:11" ht="23.25" customHeight="1" x14ac:dyDescent="0.2">
      <c r="A182" s="382"/>
      <c r="B182" s="388" t="s">
        <v>29</v>
      </c>
      <c r="C182" s="329"/>
      <c r="D182" s="386">
        <v>6</v>
      </c>
      <c r="E182" s="385">
        <v>6</v>
      </c>
      <c r="F182" s="386"/>
      <c r="G182" s="385"/>
      <c r="H182" s="386"/>
      <c r="I182" s="385"/>
      <c r="J182" s="386"/>
      <c r="K182" s="387"/>
    </row>
    <row r="183" spans="1:11" ht="23.25" customHeight="1" x14ac:dyDescent="0.2">
      <c r="A183" s="382"/>
      <c r="B183" s="383" t="s">
        <v>31</v>
      </c>
      <c r="C183" s="329"/>
      <c r="D183" s="386">
        <v>6.5</v>
      </c>
      <c r="E183" s="385">
        <v>6.5</v>
      </c>
      <c r="F183" s="386"/>
      <c r="G183" s="385"/>
      <c r="H183" s="386"/>
      <c r="I183" s="385"/>
      <c r="J183" s="386"/>
      <c r="K183" s="387"/>
    </row>
    <row r="184" spans="1:11" ht="23.25" customHeight="1" x14ac:dyDescent="0.2">
      <c r="A184" s="382"/>
      <c r="B184" s="383" t="s">
        <v>259</v>
      </c>
      <c r="C184" s="329"/>
      <c r="D184" s="386">
        <v>0.3</v>
      </c>
      <c r="E184" s="385">
        <v>0.3</v>
      </c>
      <c r="F184" s="386"/>
      <c r="G184" s="385"/>
      <c r="H184" s="386"/>
      <c r="I184" s="385"/>
      <c r="J184" s="386"/>
      <c r="K184" s="387"/>
    </row>
    <row r="185" spans="1:11" ht="23.25" customHeight="1" x14ac:dyDescent="0.2">
      <c r="A185" s="382"/>
      <c r="B185" s="383" t="s">
        <v>105</v>
      </c>
      <c r="C185" s="329"/>
      <c r="D185" s="386">
        <v>0.2</v>
      </c>
      <c r="E185" s="385">
        <v>0.2</v>
      </c>
      <c r="F185" s="386"/>
      <c r="G185" s="385"/>
      <c r="H185" s="386"/>
      <c r="I185" s="385"/>
      <c r="J185" s="386"/>
      <c r="K185" s="387"/>
    </row>
    <row r="186" spans="1:11" ht="23.25" customHeight="1" x14ac:dyDescent="0.2">
      <c r="A186" s="382"/>
      <c r="B186" s="383" t="s">
        <v>149</v>
      </c>
      <c r="C186" s="329"/>
      <c r="D186" s="386">
        <v>15.3</v>
      </c>
      <c r="E186" s="385">
        <v>15.3</v>
      </c>
      <c r="F186" s="386"/>
      <c r="G186" s="385"/>
      <c r="H186" s="386"/>
      <c r="I186" s="385"/>
      <c r="J186" s="386"/>
      <c r="K186" s="387"/>
    </row>
    <row r="187" spans="1:11" ht="23.25" customHeight="1" x14ac:dyDescent="0.2">
      <c r="A187" s="382"/>
      <c r="B187" s="383" t="s">
        <v>52</v>
      </c>
      <c r="C187" s="329"/>
      <c r="D187" s="386"/>
      <c r="E187" s="385">
        <v>57</v>
      </c>
      <c r="F187" s="386"/>
      <c r="G187" s="385"/>
      <c r="H187" s="386"/>
      <c r="I187" s="385"/>
      <c r="J187" s="386"/>
      <c r="K187" s="387"/>
    </row>
    <row r="188" spans="1:11" ht="23.25" customHeight="1" x14ac:dyDescent="0.2">
      <c r="A188" s="382"/>
      <c r="B188" s="383" t="s">
        <v>273</v>
      </c>
      <c r="C188" s="329"/>
      <c r="D188" s="386"/>
      <c r="E188" s="385"/>
      <c r="F188" s="386"/>
      <c r="G188" s="385"/>
      <c r="H188" s="386"/>
      <c r="I188" s="385"/>
      <c r="J188" s="386"/>
      <c r="K188" s="387"/>
    </row>
    <row r="189" spans="1:11" ht="23.25" customHeight="1" x14ac:dyDescent="0.2">
      <c r="A189" s="382"/>
      <c r="B189" s="383" t="s">
        <v>104</v>
      </c>
      <c r="C189" s="329"/>
      <c r="D189" s="386">
        <v>1.2</v>
      </c>
      <c r="E189" s="385">
        <v>1.2</v>
      </c>
      <c r="F189" s="386"/>
      <c r="G189" s="385"/>
      <c r="H189" s="386"/>
      <c r="I189" s="385"/>
      <c r="J189" s="386"/>
      <c r="K189" s="387"/>
    </row>
    <row r="190" spans="1:11" ht="23.25" customHeight="1" x14ac:dyDescent="0.2">
      <c r="A190" s="382"/>
      <c r="B190" s="383" t="s">
        <v>59</v>
      </c>
      <c r="C190" s="329"/>
      <c r="D190" s="386">
        <v>1</v>
      </c>
      <c r="E190" s="385">
        <v>1</v>
      </c>
      <c r="F190" s="386"/>
      <c r="G190" s="385"/>
      <c r="H190" s="386"/>
      <c r="I190" s="385"/>
      <c r="J190" s="386"/>
      <c r="K190" s="387"/>
    </row>
    <row r="191" spans="1:11" ht="23.25" customHeight="1" x14ac:dyDescent="0.2">
      <c r="A191" s="382"/>
      <c r="B191" s="383" t="s">
        <v>274</v>
      </c>
      <c r="C191" s="329"/>
      <c r="D191" s="386"/>
      <c r="E191" s="385">
        <v>2</v>
      </c>
      <c r="F191" s="386"/>
      <c r="G191" s="385"/>
      <c r="H191" s="386"/>
      <c r="I191" s="385"/>
      <c r="J191" s="386"/>
      <c r="K191" s="387"/>
    </row>
    <row r="192" spans="1:11" ht="23.25" customHeight="1" thickBot="1" x14ac:dyDescent="0.25">
      <c r="A192" s="382"/>
      <c r="B192" s="383" t="s">
        <v>272</v>
      </c>
      <c r="C192" s="329"/>
      <c r="D192" s="386">
        <v>1</v>
      </c>
      <c r="E192" s="385">
        <v>1</v>
      </c>
      <c r="F192" s="386"/>
      <c r="G192" s="385"/>
      <c r="H192" s="386"/>
      <c r="I192" s="385"/>
      <c r="J192" s="386"/>
      <c r="K192" s="387"/>
    </row>
    <row r="193" spans="1:11" ht="23.25" customHeight="1" thickBot="1" x14ac:dyDescent="0.25">
      <c r="A193" s="432" t="s">
        <v>39</v>
      </c>
      <c r="B193" s="311"/>
      <c r="C193" s="603">
        <v>200</v>
      </c>
      <c r="D193" s="392"/>
      <c r="E193" s="358"/>
      <c r="F193" s="604">
        <f>F177+F179</f>
        <v>7.74</v>
      </c>
      <c r="G193" s="604">
        <f t="shared" ref="G193:J193" si="9">G177+G179</f>
        <v>10.73</v>
      </c>
      <c r="H193" s="604">
        <f t="shared" si="9"/>
        <v>27.37</v>
      </c>
      <c r="I193" s="604">
        <f t="shared" si="9"/>
        <v>236.5</v>
      </c>
      <c r="J193" s="604">
        <f t="shared" si="9"/>
        <v>0.45</v>
      </c>
      <c r="K193" s="315"/>
    </row>
    <row r="194" spans="1:11" ht="23.25" customHeight="1" x14ac:dyDescent="0.2">
      <c r="A194" s="316"/>
      <c r="B194" s="344" t="s">
        <v>532</v>
      </c>
      <c r="C194" s="349"/>
      <c r="D194" s="348"/>
      <c r="E194" s="371"/>
      <c r="F194" s="351"/>
      <c r="G194" s="350"/>
      <c r="H194" s="373"/>
      <c r="I194" s="351"/>
      <c r="J194" s="350"/>
      <c r="K194" s="299"/>
    </row>
    <row r="195" spans="1:11" ht="33.75" customHeight="1" x14ac:dyDescent="0.2">
      <c r="A195" s="276" t="s">
        <v>295</v>
      </c>
      <c r="B195" s="277"/>
      <c r="C195" s="307" t="s">
        <v>291</v>
      </c>
      <c r="D195" s="306"/>
      <c r="E195" s="303"/>
      <c r="F195" s="298">
        <v>8.4069565217391293</v>
      </c>
      <c r="G195" s="300">
        <v>8.7478260869565236</v>
      </c>
      <c r="H195" s="298">
        <v>21.93391304347827</v>
      </c>
      <c r="I195" s="298">
        <v>237.04347826086959</v>
      </c>
      <c r="J195" s="300">
        <v>0.61</v>
      </c>
      <c r="K195" s="299" t="s">
        <v>292</v>
      </c>
    </row>
    <row r="196" spans="1:11" ht="23.25" customHeight="1" x14ac:dyDescent="0.2">
      <c r="A196" s="276"/>
      <c r="B196" s="277" t="s">
        <v>79</v>
      </c>
      <c r="C196" s="307"/>
      <c r="D196" s="306">
        <v>103.2</v>
      </c>
      <c r="E196" s="303">
        <v>101.2</v>
      </c>
      <c r="F196" s="298"/>
      <c r="G196" s="300"/>
      <c r="H196" s="298"/>
      <c r="I196" s="298"/>
      <c r="J196" s="300"/>
      <c r="K196" s="299"/>
    </row>
    <row r="197" spans="1:11" ht="23.25" customHeight="1" x14ac:dyDescent="0.2">
      <c r="A197" s="276"/>
      <c r="B197" s="277" t="s">
        <v>80</v>
      </c>
      <c r="C197" s="307"/>
      <c r="D197" s="306">
        <v>6.6</v>
      </c>
      <c r="E197" s="303">
        <v>6.6</v>
      </c>
      <c r="F197" s="298"/>
      <c r="G197" s="298"/>
      <c r="H197" s="298"/>
      <c r="I197" s="298"/>
      <c r="J197" s="300"/>
      <c r="K197" s="299"/>
    </row>
    <row r="198" spans="1:11" ht="23.25" customHeight="1" x14ac:dyDescent="0.2">
      <c r="A198" s="276"/>
      <c r="B198" s="277" t="s">
        <v>44</v>
      </c>
      <c r="C198" s="307"/>
      <c r="D198" s="306">
        <v>5.28</v>
      </c>
      <c r="E198" s="303">
        <v>4.4000000000000004</v>
      </c>
      <c r="F198" s="298"/>
      <c r="G198" s="300"/>
      <c r="H198" s="298"/>
      <c r="I198" s="298"/>
      <c r="J198" s="300"/>
      <c r="K198" s="299"/>
    </row>
    <row r="199" spans="1:11" ht="15" customHeight="1" x14ac:dyDescent="0.2">
      <c r="A199" s="276"/>
      <c r="B199" s="277" t="s">
        <v>29</v>
      </c>
      <c r="C199" s="307"/>
      <c r="D199" s="306">
        <v>8.8000000000000007</v>
      </c>
      <c r="E199" s="303">
        <v>8.8000000000000007</v>
      </c>
      <c r="F199" s="298"/>
      <c r="G199" s="300"/>
      <c r="H199" s="298"/>
      <c r="I199" s="298"/>
      <c r="J199" s="284"/>
      <c r="K199" s="299"/>
    </row>
    <row r="200" spans="1:11" ht="15" customHeight="1" x14ac:dyDescent="0.2">
      <c r="A200" s="276"/>
      <c r="B200" s="277" t="s">
        <v>75</v>
      </c>
      <c r="C200" s="307"/>
      <c r="D200" s="306">
        <v>4.4000000000000004</v>
      </c>
      <c r="E200" s="303">
        <v>4.4000000000000004</v>
      </c>
      <c r="F200" s="298"/>
      <c r="G200" s="300"/>
      <c r="H200" s="298"/>
      <c r="I200" s="298"/>
      <c r="J200" s="284"/>
      <c r="K200" s="299"/>
    </row>
    <row r="201" spans="1:11" ht="15" customHeight="1" x14ac:dyDescent="0.2">
      <c r="A201" s="276"/>
      <c r="B201" s="277" t="s">
        <v>31</v>
      </c>
      <c r="C201" s="307"/>
      <c r="D201" s="306">
        <v>4.4000000000000004</v>
      </c>
      <c r="E201" s="380">
        <v>4.4000000000000004</v>
      </c>
      <c r="F201" s="298"/>
      <c r="G201" s="300"/>
      <c r="H201" s="298"/>
      <c r="I201" s="298"/>
      <c r="J201" s="284"/>
      <c r="K201" s="299"/>
    </row>
    <row r="202" spans="1:11" ht="16.5" customHeight="1" x14ac:dyDescent="0.2">
      <c r="A202" s="276"/>
      <c r="B202" s="277" t="s">
        <v>51</v>
      </c>
      <c r="C202" s="307"/>
      <c r="D202" s="306">
        <v>4.4000000000000004</v>
      </c>
      <c r="E202" s="303">
        <v>4.4000000000000004</v>
      </c>
      <c r="F202" s="298"/>
      <c r="G202" s="300"/>
      <c r="H202" s="298"/>
      <c r="I202" s="298"/>
      <c r="J202" s="284"/>
      <c r="K202" s="299"/>
    </row>
    <row r="203" spans="1:11" ht="15" customHeight="1" x14ac:dyDescent="0.2">
      <c r="A203" s="276"/>
      <c r="B203" s="301" t="s">
        <v>259</v>
      </c>
      <c r="C203" s="307"/>
      <c r="D203" s="306">
        <v>0.55000000000000004</v>
      </c>
      <c r="E203" s="303">
        <v>0.55000000000000004</v>
      </c>
      <c r="F203" s="298"/>
      <c r="G203" s="300"/>
      <c r="H203" s="298"/>
      <c r="I203" s="298"/>
      <c r="J203" s="284"/>
      <c r="K203" s="299"/>
    </row>
    <row r="204" spans="1:11" ht="15" customHeight="1" x14ac:dyDescent="0.2">
      <c r="A204" s="316"/>
      <c r="B204" s="277" t="s">
        <v>294</v>
      </c>
      <c r="C204" s="307"/>
      <c r="D204" s="306">
        <v>20</v>
      </c>
      <c r="E204" s="303">
        <v>20</v>
      </c>
      <c r="F204" s="298"/>
      <c r="G204" s="300"/>
      <c r="H204" s="298"/>
      <c r="I204" s="298"/>
      <c r="J204" s="284"/>
      <c r="K204" s="299"/>
    </row>
    <row r="205" spans="1:11" ht="30" customHeight="1" x14ac:dyDescent="0.2">
      <c r="A205" s="276" t="s">
        <v>81</v>
      </c>
      <c r="B205" s="277"/>
      <c r="C205" s="307" t="s">
        <v>380</v>
      </c>
      <c r="D205" s="331"/>
      <c r="E205" s="380"/>
      <c r="F205" s="298">
        <v>0.10257608505169695</v>
      </c>
      <c r="G205" s="300">
        <v>2.0586983552110021E-2</v>
      </c>
      <c r="H205" s="298">
        <v>5.1790380779918719</v>
      </c>
      <c r="I205" s="298">
        <v>21.886792452830189</v>
      </c>
      <c r="J205" s="300">
        <v>2.2400000000000002</v>
      </c>
      <c r="K205" s="299" t="s">
        <v>234</v>
      </c>
    </row>
    <row r="206" spans="1:11" ht="15" customHeight="1" x14ac:dyDescent="0.2">
      <c r="A206" s="276"/>
      <c r="B206" s="277" t="s">
        <v>302</v>
      </c>
      <c r="C206" s="307"/>
      <c r="D206" s="306">
        <v>0.4</v>
      </c>
      <c r="E206" s="303">
        <v>0.4</v>
      </c>
      <c r="F206" s="298"/>
      <c r="G206" s="300"/>
      <c r="H206" s="298"/>
      <c r="I206" s="298"/>
      <c r="J206" s="300"/>
      <c r="K206" s="299"/>
    </row>
    <row r="207" spans="1:11" ht="15" customHeight="1" x14ac:dyDescent="0.2">
      <c r="A207" s="276"/>
      <c r="B207" s="277" t="s">
        <v>29</v>
      </c>
      <c r="C207" s="307"/>
      <c r="D207" s="306">
        <v>5</v>
      </c>
      <c r="E207" s="303">
        <v>5</v>
      </c>
      <c r="F207" s="298"/>
      <c r="G207" s="300"/>
      <c r="H207" s="298"/>
      <c r="I207" s="298"/>
      <c r="J207" s="300"/>
      <c r="K207" s="299"/>
    </row>
    <row r="208" spans="1:11" ht="15" customHeight="1" x14ac:dyDescent="0.2">
      <c r="A208" s="276"/>
      <c r="B208" s="277" t="s">
        <v>83</v>
      </c>
      <c r="C208" s="307"/>
      <c r="D208" s="381">
        <v>5.55</v>
      </c>
      <c r="E208" s="303">
        <v>5</v>
      </c>
      <c r="F208" s="298"/>
      <c r="G208" s="300"/>
      <c r="H208" s="298"/>
      <c r="I208" s="298"/>
      <c r="J208" s="300"/>
      <c r="K208" s="299"/>
    </row>
    <row r="209" spans="1:11" ht="15" customHeight="1" thickBot="1" x14ac:dyDescent="0.25">
      <c r="A209" s="276"/>
      <c r="B209" s="277" t="s">
        <v>28</v>
      </c>
      <c r="C209" s="307"/>
      <c r="D209" s="332">
        <v>150</v>
      </c>
      <c r="E209" s="380">
        <v>150</v>
      </c>
      <c r="F209" s="298"/>
      <c r="G209" s="300"/>
      <c r="H209" s="298"/>
      <c r="I209" s="298"/>
      <c r="J209" s="300"/>
      <c r="K209" s="299"/>
    </row>
    <row r="210" spans="1:11" ht="15.75" customHeight="1" thickBot="1" x14ac:dyDescent="0.25">
      <c r="A210" s="355" t="s">
        <v>39</v>
      </c>
      <c r="B210" s="356"/>
      <c r="C210" s="391">
        <v>290</v>
      </c>
      <c r="D210" s="392"/>
      <c r="E210" s="359"/>
      <c r="F210" s="360">
        <f>F195+F205</f>
        <v>8.5095326067908257</v>
      </c>
      <c r="G210" s="360">
        <f t="shared" ref="G210:J210" si="10">G195+G205</f>
        <v>8.7684130705086343</v>
      </c>
      <c r="H210" s="360">
        <f t="shared" si="10"/>
        <v>27.112951121470143</v>
      </c>
      <c r="I210" s="360">
        <f t="shared" si="10"/>
        <v>258.93027071369977</v>
      </c>
      <c r="J210" s="360">
        <f t="shared" si="10"/>
        <v>2.85</v>
      </c>
      <c r="K210" s="317"/>
    </row>
    <row r="211" spans="1:11" ht="15.75" customHeight="1" thickBot="1" x14ac:dyDescent="0.25">
      <c r="A211" s="310" t="s">
        <v>64</v>
      </c>
      <c r="B211" s="361"/>
      <c r="C211" s="314">
        <f>C136+C140+C175+C193+C210</f>
        <v>1490</v>
      </c>
      <c r="D211" s="314"/>
      <c r="E211" s="314"/>
      <c r="F211" s="314">
        <f t="shared" ref="F211:J211" si="11">F136+F140+F175+F193+F210</f>
        <v>41.43694414971332</v>
      </c>
      <c r="G211" s="314">
        <f t="shared" si="11"/>
        <v>47.378369077671543</v>
      </c>
      <c r="H211" s="314">
        <f t="shared" si="11"/>
        <v>165.70908934036126</v>
      </c>
      <c r="I211" s="314">
        <f>I136+I140+I175+I193+I210</f>
        <v>1299.9267937706604</v>
      </c>
      <c r="J211" s="314">
        <f t="shared" si="11"/>
        <v>25.23</v>
      </c>
      <c r="K211" s="374"/>
    </row>
    <row r="212" spans="1:11" ht="15" customHeight="1" x14ac:dyDescent="0.2">
      <c r="A212" s="393"/>
      <c r="B212" s="291"/>
      <c r="C212" s="363"/>
      <c r="D212" s="364"/>
      <c r="E212" s="327"/>
      <c r="F212" s="394"/>
      <c r="G212" s="394"/>
      <c r="H212" s="394"/>
      <c r="I212" s="394"/>
      <c r="J212" s="394"/>
      <c r="K212" s="271"/>
    </row>
    <row r="213" spans="1:11" ht="15.75" customHeight="1" thickBot="1" x14ac:dyDescent="0.25">
      <c r="A213" s="264" t="s">
        <v>84</v>
      </c>
      <c r="B213" s="265"/>
      <c r="C213" s="266"/>
      <c r="D213" s="267"/>
      <c r="E213" s="246"/>
      <c r="K213" s="266"/>
    </row>
    <row r="214" spans="1:11" ht="23.25" customHeight="1" x14ac:dyDescent="0.2">
      <c r="A214" s="270" t="s">
        <v>5</v>
      </c>
      <c r="B214" s="271"/>
      <c r="C214" s="272" t="s">
        <v>6</v>
      </c>
      <c r="D214" s="395" t="s">
        <v>7</v>
      </c>
      <c r="E214" s="272" t="s">
        <v>7</v>
      </c>
      <c r="F214" s="673" t="s">
        <v>8</v>
      </c>
      <c r="G214" s="674"/>
      <c r="H214" s="675"/>
      <c r="I214" s="274" t="s">
        <v>9</v>
      </c>
      <c r="J214" s="275" t="s">
        <v>10</v>
      </c>
      <c r="K214" s="272" t="s">
        <v>66</v>
      </c>
    </row>
    <row r="215" spans="1:11" ht="15.75" customHeight="1" thickBot="1" x14ac:dyDescent="0.25">
      <c r="A215" s="276" t="s">
        <v>12</v>
      </c>
      <c r="B215" s="277"/>
      <c r="C215" s="278" t="s">
        <v>13</v>
      </c>
      <c r="D215" s="396" t="s">
        <v>14</v>
      </c>
      <c r="E215" s="278" t="s">
        <v>14</v>
      </c>
      <c r="F215" s="282"/>
      <c r="G215" s="282"/>
      <c r="H215" s="282"/>
      <c r="I215" s="283" t="s">
        <v>138</v>
      </c>
      <c r="J215" s="284"/>
      <c r="K215" s="278" t="s">
        <v>67</v>
      </c>
    </row>
    <row r="216" spans="1:11" ht="15.75" customHeight="1" thickBot="1" x14ac:dyDescent="0.25">
      <c r="A216" s="276"/>
      <c r="B216" s="277"/>
      <c r="C216" s="278"/>
      <c r="D216" s="397" t="s">
        <v>16</v>
      </c>
      <c r="E216" s="287" t="s">
        <v>17</v>
      </c>
      <c r="F216" s="398" t="s">
        <v>18</v>
      </c>
      <c r="G216" s="274" t="s">
        <v>19</v>
      </c>
      <c r="H216" s="324" t="s">
        <v>20</v>
      </c>
      <c r="I216" s="274" t="s">
        <v>21</v>
      </c>
      <c r="J216" s="376" t="s">
        <v>22</v>
      </c>
      <c r="K216" s="278"/>
    </row>
    <row r="217" spans="1:11" ht="15" customHeight="1" x14ac:dyDescent="0.2">
      <c r="A217" s="270"/>
      <c r="B217" s="291" t="s">
        <v>23</v>
      </c>
      <c r="C217" s="321"/>
      <c r="D217" s="399"/>
      <c r="E217" s="400"/>
      <c r="F217" s="325"/>
      <c r="G217" s="294"/>
      <c r="H217" s="325"/>
      <c r="I217" s="294"/>
      <c r="J217" s="325"/>
      <c r="K217" s="292"/>
    </row>
    <row r="218" spans="1:11" ht="23.25" customHeight="1" x14ac:dyDescent="0.2">
      <c r="A218" s="276" t="s">
        <v>377</v>
      </c>
      <c r="B218" s="277"/>
      <c r="C218" s="278" t="s">
        <v>461</v>
      </c>
      <c r="D218" s="306"/>
      <c r="E218" s="304"/>
      <c r="F218" s="300">
        <v>3.55</v>
      </c>
      <c r="G218" s="298">
        <v>3.34</v>
      </c>
      <c r="H218" s="300">
        <v>19.64</v>
      </c>
      <c r="I218" s="298">
        <v>125.05</v>
      </c>
      <c r="J218" s="306">
        <v>0.67</v>
      </c>
      <c r="K218" s="299" t="s">
        <v>145</v>
      </c>
    </row>
    <row r="219" spans="1:11" ht="15" customHeight="1" x14ac:dyDescent="0.2">
      <c r="A219" s="276"/>
      <c r="B219" s="277" t="s">
        <v>102</v>
      </c>
      <c r="C219" s="278"/>
      <c r="D219" s="306">
        <v>18</v>
      </c>
      <c r="E219" s="304">
        <v>18</v>
      </c>
      <c r="F219" s="306"/>
      <c r="G219" s="304"/>
      <c r="H219" s="306"/>
      <c r="I219" s="304"/>
      <c r="J219" s="306"/>
      <c r="K219" s="299"/>
    </row>
    <row r="220" spans="1:11" ht="15" customHeight="1" x14ac:dyDescent="0.2">
      <c r="A220" s="276"/>
      <c r="B220" s="277" t="s">
        <v>27</v>
      </c>
      <c r="C220" s="278"/>
      <c r="D220" s="306">
        <v>70</v>
      </c>
      <c r="E220" s="304">
        <v>70</v>
      </c>
      <c r="F220" s="306"/>
      <c r="G220" s="304"/>
      <c r="H220" s="306"/>
      <c r="I220" s="304"/>
      <c r="J220" s="306"/>
      <c r="K220" s="299"/>
    </row>
    <row r="221" spans="1:11" ht="15" customHeight="1" x14ac:dyDescent="0.2">
      <c r="A221" s="276"/>
      <c r="B221" s="277" t="s">
        <v>28</v>
      </c>
      <c r="C221" s="278"/>
      <c r="D221" s="306">
        <v>53</v>
      </c>
      <c r="E221" s="304">
        <v>53</v>
      </c>
      <c r="F221" s="306"/>
      <c r="G221" s="304"/>
      <c r="H221" s="306"/>
      <c r="I221" s="304"/>
      <c r="J221" s="306"/>
      <c r="K221" s="299"/>
    </row>
    <row r="222" spans="1:11" ht="15" customHeight="1" x14ac:dyDescent="0.2">
      <c r="A222" s="276"/>
      <c r="B222" s="277" t="s">
        <v>29</v>
      </c>
      <c r="C222" s="278"/>
      <c r="D222" s="306">
        <v>2</v>
      </c>
      <c r="E222" s="304">
        <v>2</v>
      </c>
      <c r="F222" s="306"/>
      <c r="G222" s="304"/>
      <c r="H222" s="306"/>
      <c r="I222" s="304"/>
      <c r="J222" s="306"/>
      <c r="K222" s="299"/>
    </row>
    <row r="223" spans="1:11" ht="15" customHeight="1" x14ac:dyDescent="0.2">
      <c r="A223" s="276"/>
      <c r="B223" s="301" t="s">
        <v>259</v>
      </c>
      <c r="C223" s="278"/>
      <c r="D223" s="306">
        <v>0.4</v>
      </c>
      <c r="E223" s="304">
        <v>0.4</v>
      </c>
      <c r="F223" s="306"/>
      <c r="G223" s="304"/>
      <c r="H223" s="306"/>
      <c r="I223" s="304"/>
      <c r="J223" s="306"/>
      <c r="K223" s="299"/>
    </row>
    <row r="224" spans="1:11" ht="15" customHeight="1" x14ac:dyDescent="0.2">
      <c r="A224" s="276"/>
      <c r="B224" s="277" t="s">
        <v>31</v>
      </c>
      <c r="C224" s="278"/>
      <c r="D224" s="306">
        <v>4</v>
      </c>
      <c r="E224" s="304">
        <v>4</v>
      </c>
      <c r="F224" s="306"/>
      <c r="G224" s="304"/>
      <c r="H224" s="306"/>
      <c r="I224" s="304"/>
      <c r="J224" s="306"/>
      <c r="K224" s="299"/>
    </row>
    <row r="225" spans="1:11" ht="23.25" customHeight="1" x14ac:dyDescent="0.2">
      <c r="A225" s="345" t="s">
        <v>87</v>
      </c>
      <c r="B225" s="354"/>
      <c r="C225" s="349" t="s">
        <v>462</v>
      </c>
      <c r="D225" s="401"/>
      <c r="E225" s="402"/>
      <c r="F225" s="350">
        <v>2.74</v>
      </c>
      <c r="G225" s="351">
        <v>2.15</v>
      </c>
      <c r="H225" s="350">
        <v>10</v>
      </c>
      <c r="I225" s="351">
        <v>70.41</v>
      </c>
      <c r="J225" s="350">
        <v>1.25</v>
      </c>
      <c r="K225" s="299" t="s">
        <v>235</v>
      </c>
    </row>
    <row r="226" spans="1:11" ht="15" customHeight="1" x14ac:dyDescent="0.2">
      <c r="A226" s="345"/>
      <c r="B226" s="277" t="s">
        <v>302</v>
      </c>
      <c r="C226" s="347"/>
      <c r="D226" s="348">
        <v>0.45</v>
      </c>
      <c r="E226" s="349">
        <v>0.45</v>
      </c>
      <c r="F226" s="350"/>
      <c r="G226" s="351"/>
      <c r="H226" s="350"/>
      <c r="I226" s="351"/>
      <c r="J226" s="350"/>
      <c r="K226" s="299"/>
    </row>
    <row r="227" spans="1:11" ht="15" customHeight="1" x14ac:dyDescent="0.2">
      <c r="A227" s="345"/>
      <c r="B227" s="354" t="s">
        <v>29</v>
      </c>
      <c r="C227" s="347"/>
      <c r="D227" s="348">
        <v>6</v>
      </c>
      <c r="E227" s="349">
        <v>6</v>
      </c>
      <c r="F227" s="350"/>
      <c r="G227" s="351"/>
      <c r="H227" s="350"/>
      <c r="I227" s="351"/>
      <c r="J227" s="350"/>
      <c r="K227" s="299"/>
    </row>
    <row r="228" spans="1:11" ht="15" customHeight="1" x14ac:dyDescent="0.2">
      <c r="A228" s="345"/>
      <c r="B228" s="354" t="s">
        <v>27</v>
      </c>
      <c r="C228" s="347"/>
      <c r="D228" s="348">
        <v>82</v>
      </c>
      <c r="E228" s="349">
        <v>80</v>
      </c>
      <c r="F228" s="350"/>
      <c r="G228" s="351"/>
      <c r="H228" s="350"/>
      <c r="I228" s="351"/>
      <c r="J228" s="350"/>
      <c r="K228" s="299"/>
    </row>
    <row r="229" spans="1:11" ht="15" customHeight="1" x14ac:dyDescent="0.2">
      <c r="A229" s="345"/>
      <c r="B229" s="354" t="s">
        <v>28</v>
      </c>
      <c r="C229" s="347"/>
      <c r="D229" s="348">
        <v>90</v>
      </c>
      <c r="E229" s="349">
        <v>90</v>
      </c>
      <c r="F229" s="350"/>
      <c r="G229" s="351"/>
      <c r="H229" s="350"/>
      <c r="I229" s="351"/>
      <c r="J229" s="350"/>
      <c r="K229" s="299"/>
    </row>
    <row r="230" spans="1:11" ht="23.25" customHeight="1" x14ac:dyDescent="0.2">
      <c r="A230" s="276" t="s">
        <v>35</v>
      </c>
      <c r="B230" s="277"/>
      <c r="C230" s="307" t="s">
        <v>140</v>
      </c>
      <c r="D230" s="308"/>
      <c r="E230" s="302"/>
      <c r="F230" s="297">
        <v>1.915</v>
      </c>
      <c r="G230" s="298">
        <v>4.3549999999999995</v>
      </c>
      <c r="H230" s="300">
        <v>12.92</v>
      </c>
      <c r="I230" s="298">
        <v>98.5</v>
      </c>
      <c r="J230" s="306"/>
      <c r="K230" s="299" t="s">
        <v>37</v>
      </c>
    </row>
    <row r="231" spans="1:11" ht="15" customHeight="1" x14ac:dyDescent="0.2">
      <c r="A231" s="276"/>
      <c r="B231" s="277" t="s">
        <v>38</v>
      </c>
      <c r="C231" s="278"/>
      <c r="D231" s="303">
        <v>25</v>
      </c>
      <c r="E231" s="304">
        <v>25</v>
      </c>
      <c r="F231" s="303"/>
      <c r="G231" s="304"/>
      <c r="H231" s="306"/>
      <c r="I231" s="304"/>
      <c r="J231" s="306"/>
      <c r="K231" s="299"/>
    </row>
    <row r="232" spans="1:11" ht="15" customHeight="1" thickBot="1" x14ac:dyDescent="0.25">
      <c r="A232" s="276"/>
      <c r="B232" s="277" t="s">
        <v>31</v>
      </c>
      <c r="C232" s="278"/>
      <c r="D232" s="303">
        <v>5</v>
      </c>
      <c r="E232" s="304">
        <v>5</v>
      </c>
      <c r="F232" s="303" t="s">
        <v>3</v>
      </c>
      <c r="G232" s="309"/>
      <c r="H232" s="306"/>
      <c r="I232" s="309"/>
      <c r="J232" s="306"/>
      <c r="K232" s="299"/>
    </row>
    <row r="233" spans="1:11" ht="15.75" customHeight="1" thickBot="1" x14ac:dyDescent="0.25">
      <c r="A233" s="310" t="s">
        <v>39</v>
      </c>
      <c r="B233" s="311"/>
      <c r="C233" s="317">
        <v>350</v>
      </c>
      <c r="D233" s="341"/>
      <c r="E233" s="342"/>
      <c r="F233" s="314">
        <f>F218+F225+F230</f>
        <v>8.2050000000000001</v>
      </c>
      <c r="G233" s="314">
        <f t="shared" ref="G233:J233" si="12">G218+G225+G230</f>
        <v>9.8449999999999989</v>
      </c>
      <c r="H233" s="314">
        <f t="shared" si="12"/>
        <v>42.56</v>
      </c>
      <c r="I233" s="314">
        <f t="shared" si="12"/>
        <v>293.95999999999998</v>
      </c>
      <c r="J233" s="314">
        <f t="shared" si="12"/>
        <v>1.92</v>
      </c>
      <c r="K233" s="315"/>
    </row>
    <row r="234" spans="1:11" ht="15" customHeight="1" x14ac:dyDescent="0.2">
      <c r="A234" s="276"/>
      <c r="B234" s="265" t="s">
        <v>40</v>
      </c>
      <c r="C234" s="321"/>
      <c r="D234" s="306"/>
      <c r="E234" s="304"/>
      <c r="F234" s="324"/>
      <c r="G234" s="298"/>
      <c r="H234" s="324"/>
      <c r="I234" s="298"/>
      <c r="J234" s="325"/>
      <c r="K234" s="299"/>
    </row>
    <row r="235" spans="1:11" ht="15" customHeight="1" x14ac:dyDescent="0.2">
      <c r="A235" s="368" t="s">
        <v>41</v>
      </c>
      <c r="B235" s="277"/>
      <c r="C235" s="278">
        <v>200</v>
      </c>
      <c r="D235" s="306">
        <v>200</v>
      </c>
      <c r="E235" s="304">
        <v>200</v>
      </c>
      <c r="F235" s="300">
        <v>1</v>
      </c>
      <c r="G235" s="298">
        <v>0</v>
      </c>
      <c r="H235" s="300">
        <v>20.2</v>
      </c>
      <c r="I235" s="298">
        <v>85.34</v>
      </c>
      <c r="J235" s="300">
        <v>4</v>
      </c>
      <c r="K235" s="298" t="s">
        <v>426</v>
      </c>
    </row>
    <row r="236" spans="1:11" ht="30.75" customHeight="1" thickBot="1" x14ac:dyDescent="0.25">
      <c r="A236" s="368" t="s">
        <v>180</v>
      </c>
      <c r="B236" s="277"/>
      <c r="C236" s="278"/>
      <c r="D236" s="306"/>
      <c r="E236" s="304"/>
      <c r="F236" s="306"/>
      <c r="G236" s="304"/>
      <c r="H236" s="306"/>
      <c r="I236" s="304"/>
      <c r="J236" s="306"/>
      <c r="K236" s="298"/>
    </row>
    <row r="237" spans="1:11" ht="15.75" customHeight="1" thickBot="1" x14ac:dyDescent="0.25">
      <c r="A237" s="310" t="s">
        <v>39</v>
      </c>
      <c r="B237" s="311"/>
      <c r="C237" s="317">
        <v>200</v>
      </c>
      <c r="D237" s="341"/>
      <c r="E237" s="319"/>
      <c r="F237" s="403">
        <f>F235</f>
        <v>1</v>
      </c>
      <c r="G237" s="403">
        <f t="shared" ref="G237:J237" si="13">G235</f>
        <v>0</v>
      </c>
      <c r="H237" s="403">
        <f t="shared" si="13"/>
        <v>20.2</v>
      </c>
      <c r="I237" s="403">
        <f t="shared" si="13"/>
        <v>85.34</v>
      </c>
      <c r="J237" s="403">
        <f t="shared" si="13"/>
        <v>4</v>
      </c>
      <c r="K237" s="315"/>
    </row>
    <row r="238" spans="1:11" ht="15.75" customHeight="1" x14ac:dyDescent="0.2">
      <c r="A238" s="270"/>
      <c r="B238" s="291" t="s">
        <v>42</v>
      </c>
      <c r="C238" s="321"/>
      <c r="D238" s="399"/>
      <c r="E238" s="323"/>
      <c r="F238" s="324"/>
      <c r="G238" s="274"/>
      <c r="H238" s="324"/>
      <c r="I238" s="274"/>
      <c r="J238" s="325"/>
      <c r="K238" s="326"/>
    </row>
    <row r="239" spans="1:11" s="405" customFormat="1" ht="27" customHeight="1" x14ac:dyDescent="0.2">
      <c r="A239" s="276" t="s">
        <v>450</v>
      </c>
      <c r="B239" s="316"/>
      <c r="C239" s="404">
        <v>30</v>
      </c>
      <c r="D239" s="333"/>
      <c r="E239" s="334"/>
      <c r="F239" s="569">
        <v>0.43</v>
      </c>
      <c r="G239" s="570">
        <v>1.52</v>
      </c>
      <c r="H239" s="571">
        <v>2.71</v>
      </c>
      <c r="I239" s="572">
        <v>26.22</v>
      </c>
      <c r="J239" s="537">
        <v>2.57</v>
      </c>
      <c r="K239" s="334" t="s">
        <v>451</v>
      </c>
    </row>
    <row r="240" spans="1:11" s="405" customFormat="1" ht="13.5" customHeight="1" x14ac:dyDescent="0.2">
      <c r="A240" s="276"/>
      <c r="B240" s="316" t="s">
        <v>258</v>
      </c>
      <c r="C240" s="404"/>
      <c r="D240" s="333">
        <v>30</v>
      </c>
      <c r="E240" s="334">
        <v>24</v>
      </c>
      <c r="F240" s="569"/>
      <c r="G240" s="570"/>
      <c r="H240" s="571"/>
      <c r="I240" s="572"/>
      <c r="J240" s="333"/>
      <c r="K240" s="334"/>
    </row>
    <row r="241" spans="1:11" s="405" customFormat="1" ht="17.25" customHeight="1" x14ac:dyDescent="0.2">
      <c r="A241" s="276"/>
      <c r="B241" s="316" t="s">
        <v>88</v>
      </c>
      <c r="C241" s="404"/>
      <c r="D241" s="333">
        <v>3.75</v>
      </c>
      <c r="E241" s="334">
        <v>3</v>
      </c>
      <c r="F241" s="569"/>
      <c r="G241" s="570"/>
      <c r="H241" s="571"/>
      <c r="I241" s="572"/>
      <c r="J241" s="333"/>
      <c r="K241" s="334"/>
    </row>
    <row r="242" spans="1:11" s="405" customFormat="1" ht="17.25" customHeight="1" x14ac:dyDescent="0.2">
      <c r="A242" s="276"/>
      <c r="B242" s="316" t="s">
        <v>146</v>
      </c>
      <c r="C242" s="404"/>
      <c r="D242" s="333">
        <v>1.5</v>
      </c>
      <c r="E242" s="334">
        <v>1.5</v>
      </c>
      <c r="F242" s="569"/>
      <c r="G242" s="570"/>
      <c r="H242" s="571"/>
      <c r="I242" s="572"/>
      <c r="J242" s="333"/>
      <c r="K242" s="334"/>
    </row>
    <row r="243" spans="1:11" s="405" customFormat="1" ht="17.25" customHeight="1" x14ac:dyDescent="0.2">
      <c r="A243" s="276"/>
      <c r="B243" s="316" t="s">
        <v>29</v>
      </c>
      <c r="C243" s="404"/>
      <c r="D243" s="333">
        <v>1.5</v>
      </c>
      <c r="E243" s="334">
        <v>1.5</v>
      </c>
      <c r="F243" s="569"/>
      <c r="G243" s="570"/>
      <c r="H243" s="571"/>
      <c r="I243" s="572"/>
      <c r="J243" s="333"/>
      <c r="K243" s="334"/>
    </row>
    <row r="244" spans="1:11" s="405" customFormat="1" ht="17.25" customHeight="1" x14ac:dyDescent="0.2">
      <c r="A244" s="276"/>
      <c r="B244" s="316" t="s">
        <v>259</v>
      </c>
      <c r="C244" s="404"/>
      <c r="D244" s="333">
        <v>0.15</v>
      </c>
      <c r="E244" s="334">
        <v>0.15</v>
      </c>
      <c r="F244" s="569"/>
      <c r="G244" s="570"/>
      <c r="H244" s="571"/>
      <c r="I244" s="572"/>
      <c r="J244" s="333"/>
      <c r="K244" s="334"/>
    </row>
    <row r="245" spans="1:11" ht="60.75" customHeight="1" x14ac:dyDescent="0.2">
      <c r="A245" s="424" t="s">
        <v>501</v>
      </c>
      <c r="B245" s="301"/>
      <c r="C245" s="406">
        <v>150</v>
      </c>
      <c r="D245" s="407"/>
      <c r="E245" s="408"/>
      <c r="F245" s="409">
        <v>1.31</v>
      </c>
      <c r="G245" s="410">
        <v>1.71</v>
      </c>
      <c r="H245" s="409">
        <v>8.58</v>
      </c>
      <c r="I245" s="410">
        <v>54.9</v>
      </c>
      <c r="J245" s="409">
        <v>4.95</v>
      </c>
      <c r="K245" s="411" t="s">
        <v>161</v>
      </c>
    </row>
    <row r="246" spans="1:11" ht="23.25" customHeight="1" x14ac:dyDescent="0.2">
      <c r="A246" s="276"/>
      <c r="B246" s="301" t="s">
        <v>264</v>
      </c>
      <c r="C246" s="408"/>
      <c r="D246" s="412">
        <v>9</v>
      </c>
      <c r="E246" s="406">
        <v>9</v>
      </c>
      <c r="F246" s="409"/>
      <c r="G246" s="410"/>
      <c r="H246" s="409"/>
      <c r="I246" s="410"/>
      <c r="J246" s="409"/>
      <c r="K246" s="411"/>
    </row>
    <row r="247" spans="1:11" ht="15" customHeight="1" x14ac:dyDescent="0.2">
      <c r="A247" s="276"/>
      <c r="B247" s="301" t="s">
        <v>150</v>
      </c>
      <c r="C247" s="408"/>
      <c r="D247" s="412">
        <v>60</v>
      </c>
      <c r="E247" s="406">
        <v>45</v>
      </c>
      <c r="F247" s="409"/>
      <c r="G247" s="410"/>
      <c r="H247" s="409"/>
      <c r="I247" s="410"/>
      <c r="J247" s="409"/>
      <c r="K247" s="411"/>
    </row>
    <row r="248" spans="1:11" ht="15" customHeight="1" x14ac:dyDescent="0.2">
      <c r="A248" s="276"/>
      <c r="B248" s="301" t="s">
        <v>48</v>
      </c>
      <c r="C248" s="408"/>
      <c r="D248" s="412">
        <v>7.5</v>
      </c>
      <c r="E248" s="406">
        <v>6</v>
      </c>
      <c r="F248" s="409"/>
      <c r="G248" s="410"/>
      <c r="H248" s="409"/>
      <c r="I248" s="410"/>
      <c r="J248" s="409"/>
      <c r="K248" s="411"/>
    </row>
    <row r="249" spans="1:11" ht="15" customHeight="1" x14ac:dyDescent="0.2">
      <c r="A249" s="276"/>
      <c r="B249" s="301" t="s">
        <v>43</v>
      </c>
      <c r="C249" s="408"/>
      <c r="D249" s="412">
        <v>7.14</v>
      </c>
      <c r="E249" s="406">
        <v>6</v>
      </c>
      <c r="F249" s="409"/>
      <c r="G249" s="410"/>
      <c r="H249" s="409"/>
      <c r="I249" s="410"/>
      <c r="J249" s="409"/>
      <c r="K249" s="411"/>
    </row>
    <row r="250" spans="1:11" ht="15" customHeight="1" x14ac:dyDescent="0.2">
      <c r="A250" s="276"/>
      <c r="B250" s="301" t="s">
        <v>49</v>
      </c>
      <c r="C250" s="408"/>
      <c r="D250" s="407">
        <v>1.5</v>
      </c>
      <c r="E250" s="406">
        <v>1.5</v>
      </c>
      <c r="F250" s="409"/>
      <c r="G250" s="410"/>
      <c r="H250" s="409"/>
      <c r="I250" s="410"/>
      <c r="J250" s="409"/>
      <c r="K250" s="411"/>
    </row>
    <row r="251" spans="1:11" ht="15" customHeight="1" x14ac:dyDescent="0.2">
      <c r="A251" s="276"/>
      <c r="B251" s="301" t="s">
        <v>259</v>
      </c>
      <c r="C251" s="408"/>
      <c r="D251" s="413">
        <v>1</v>
      </c>
      <c r="E251" s="414">
        <v>1</v>
      </c>
      <c r="F251" s="409"/>
      <c r="G251" s="410"/>
      <c r="H251" s="409"/>
      <c r="I251" s="410"/>
      <c r="J251" s="409"/>
      <c r="K251" s="411"/>
    </row>
    <row r="252" spans="1:11" ht="15" customHeight="1" x14ac:dyDescent="0.2">
      <c r="A252" s="276"/>
      <c r="B252" s="301" t="s">
        <v>169</v>
      </c>
      <c r="C252" s="408"/>
      <c r="D252" s="413">
        <v>105</v>
      </c>
      <c r="E252" s="414">
        <v>105</v>
      </c>
      <c r="F252" s="409"/>
      <c r="G252" s="410"/>
      <c r="H252" s="409"/>
      <c r="I252" s="410"/>
      <c r="J252" s="409"/>
      <c r="K252" s="411"/>
    </row>
    <row r="253" spans="1:11" ht="23.25" customHeight="1" x14ac:dyDescent="0.2">
      <c r="A253" s="276" t="s">
        <v>407</v>
      </c>
      <c r="B253" s="277"/>
      <c r="C253" s="304" t="s">
        <v>386</v>
      </c>
      <c r="D253" s="300"/>
      <c r="E253" s="298"/>
      <c r="F253" s="300">
        <v>6.3</v>
      </c>
      <c r="G253" s="298">
        <v>6.24</v>
      </c>
      <c r="H253" s="300">
        <v>5.5</v>
      </c>
      <c r="I253" s="298">
        <v>103.28</v>
      </c>
      <c r="J253" s="300"/>
      <c r="K253" s="299" t="s">
        <v>225</v>
      </c>
    </row>
    <row r="254" spans="1:11" ht="15" customHeight="1" x14ac:dyDescent="0.2">
      <c r="A254" s="276"/>
      <c r="B254" s="277" t="s">
        <v>315</v>
      </c>
      <c r="C254" s="304"/>
      <c r="D254" s="300">
        <v>45.6</v>
      </c>
      <c r="E254" s="298">
        <v>29.3</v>
      </c>
      <c r="F254" s="300"/>
      <c r="G254" s="298"/>
      <c r="H254" s="300"/>
      <c r="I254" s="298"/>
      <c r="J254" s="300"/>
      <c r="K254" s="299"/>
    </row>
    <row r="255" spans="1:11" ht="15" customHeight="1" x14ac:dyDescent="0.2">
      <c r="A255" s="276"/>
      <c r="B255" s="277" t="s">
        <v>524</v>
      </c>
      <c r="C255" s="304"/>
      <c r="D255" s="300">
        <v>30.75</v>
      </c>
      <c r="E255" s="298">
        <v>29.3</v>
      </c>
      <c r="F255" s="300"/>
      <c r="G255" s="298"/>
      <c r="H255" s="300"/>
      <c r="I255" s="298"/>
      <c r="J255" s="300"/>
      <c r="K255" s="299"/>
    </row>
    <row r="256" spans="1:11" ht="15" customHeight="1" x14ac:dyDescent="0.2">
      <c r="A256" s="276"/>
      <c r="B256" s="328" t="s">
        <v>230</v>
      </c>
      <c r="C256" s="304"/>
      <c r="D256" s="300">
        <v>7.3</v>
      </c>
      <c r="E256" s="298">
        <v>7.3</v>
      </c>
      <c r="F256" s="300"/>
      <c r="G256" s="298"/>
      <c r="H256" s="300"/>
      <c r="I256" s="298"/>
      <c r="J256" s="300"/>
      <c r="K256" s="299"/>
    </row>
    <row r="257" spans="1:11" ht="15" customHeight="1" x14ac:dyDescent="0.2">
      <c r="A257" s="276"/>
      <c r="B257" s="277" t="s">
        <v>28</v>
      </c>
      <c r="C257" s="304"/>
      <c r="D257" s="300">
        <v>9</v>
      </c>
      <c r="E257" s="298">
        <v>9</v>
      </c>
      <c r="F257" s="300"/>
      <c r="G257" s="298"/>
      <c r="H257" s="300"/>
      <c r="I257" s="298"/>
      <c r="J257" s="300"/>
      <c r="K257" s="299"/>
    </row>
    <row r="258" spans="1:11" ht="15" customHeight="1" x14ac:dyDescent="0.2">
      <c r="A258" s="276"/>
      <c r="B258" s="277" t="s">
        <v>259</v>
      </c>
      <c r="C258" s="304"/>
      <c r="D258" s="300">
        <v>0.28000000000000003</v>
      </c>
      <c r="E258" s="298">
        <v>0.28000000000000003</v>
      </c>
      <c r="F258" s="300"/>
      <c r="G258" s="298"/>
      <c r="H258" s="300"/>
      <c r="I258" s="298"/>
      <c r="J258" s="300"/>
      <c r="K258" s="299"/>
    </row>
    <row r="259" spans="1:11" ht="15" customHeight="1" x14ac:dyDescent="0.2">
      <c r="A259" s="276"/>
      <c r="B259" s="277" t="s">
        <v>46</v>
      </c>
      <c r="C259" s="304"/>
      <c r="D259" s="300"/>
      <c r="E259" s="298">
        <v>46</v>
      </c>
      <c r="F259" s="300"/>
      <c r="G259" s="298"/>
      <c r="H259" s="300"/>
      <c r="I259" s="298"/>
      <c r="J259" s="300"/>
      <c r="K259" s="299"/>
    </row>
    <row r="260" spans="1:11" ht="15" customHeight="1" x14ac:dyDescent="0.2">
      <c r="A260" s="276"/>
      <c r="B260" s="277" t="s">
        <v>49</v>
      </c>
      <c r="C260" s="304"/>
      <c r="D260" s="300">
        <v>0.6</v>
      </c>
      <c r="E260" s="298">
        <v>0.6</v>
      </c>
      <c r="F260" s="300"/>
      <c r="G260" s="298"/>
      <c r="H260" s="300"/>
      <c r="I260" s="298"/>
      <c r="J260" s="300"/>
      <c r="K260" s="299"/>
    </row>
    <row r="261" spans="1:11" ht="15" customHeight="1" x14ac:dyDescent="0.2">
      <c r="A261" s="276"/>
      <c r="B261" s="277" t="s">
        <v>116</v>
      </c>
      <c r="C261" s="304"/>
      <c r="D261" s="300"/>
      <c r="E261" s="298">
        <v>20</v>
      </c>
      <c r="F261" s="300"/>
      <c r="G261" s="298"/>
      <c r="H261" s="300"/>
      <c r="I261" s="298"/>
      <c r="J261" s="300"/>
      <c r="K261" s="299"/>
    </row>
    <row r="262" spans="1:11" ht="15" customHeight="1" x14ac:dyDescent="0.2">
      <c r="A262" s="276"/>
      <c r="B262" s="277" t="s">
        <v>27</v>
      </c>
      <c r="C262" s="304"/>
      <c r="D262" s="300">
        <v>10</v>
      </c>
      <c r="E262" s="298">
        <v>10</v>
      </c>
      <c r="F262" s="300"/>
      <c r="G262" s="298"/>
      <c r="H262" s="300"/>
      <c r="I262" s="298"/>
      <c r="J262" s="300"/>
      <c r="K262" s="299"/>
    </row>
    <row r="263" spans="1:11" ht="15" customHeight="1" x14ac:dyDescent="0.2">
      <c r="A263" s="276"/>
      <c r="B263" s="277" t="s">
        <v>31</v>
      </c>
      <c r="C263" s="304"/>
      <c r="D263" s="300">
        <v>1.04</v>
      </c>
      <c r="E263" s="298">
        <v>1.04</v>
      </c>
      <c r="F263" s="300"/>
      <c r="G263" s="298"/>
      <c r="H263" s="300"/>
      <c r="I263" s="298"/>
      <c r="J263" s="300"/>
      <c r="K263" s="299"/>
    </row>
    <row r="264" spans="1:11" ht="15" customHeight="1" x14ac:dyDescent="0.2">
      <c r="A264" s="276"/>
      <c r="B264" s="277" t="s">
        <v>54</v>
      </c>
      <c r="C264" s="304"/>
      <c r="D264" s="300">
        <v>1.04</v>
      </c>
      <c r="E264" s="298">
        <v>1.04</v>
      </c>
      <c r="F264" s="300"/>
      <c r="G264" s="298"/>
      <c r="H264" s="300"/>
      <c r="I264" s="298"/>
      <c r="J264" s="300"/>
      <c r="K264" s="299"/>
    </row>
    <row r="265" spans="1:11" ht="15" customHeight="1" x14ac:dyDescent="0.2">
      <c r="A265" s="276"/>
      <c r="B265" s="277" t="s">
        <v>28</v>
      </c>
      <c r="C265" s="304"/>
      <c r="D265" s="300">
        <v>10</v>
      </c>
      <c r="E265" s="298">
        <v>10</v>
      </c>
      <c r="F265" s="300"/>
      <c r="G265" s="298"/>
      <c r="H265" s="300"/>
      <c r="I265" s="298"/>
      <c r="J265" s="300"/>
      <c r="K265" s="299"/>
    </row>
    <row r="266" spans="1:11" ht="15" customHeight="1" x14ac:dyDescent="0.2">
      <c r="A266" s="276"/>
      <c r="B266" s="277" t="s">
        <v>29</v>
      </c>
      <c r="C266" s="304"/>
      <c r="D266" s="300">
        <v>0.24</v>
      </c>
      <c r="E266" s="298">
        <v>0.24</v>
      </c>
      <c r="F266" s="300"/>
      <c r="G266" s="298"/>
      <c r="H266" s="300"/>
      <c r="I266" s="298"/>
      <c r="J266" s="300"/>
      <c r="K266" s="299"/>
    </row>
    <row r="267" spans="1:11" ht="15" customHeight="1" x14ac:dyDescent="0.2">
      <c r="A267" s="276"/>
      <c r="B267" s="301" t="s">
        <v>259</v>
      </c>
      <c r="C267" s="304"/>
      <c r="D267" s="300">
        <v>0.24</v>
      </c>
      <c r="E267" s="298">
        <v>0.24</v>
      </c>
      <c r="F267" s="300"/>
      <c r="G267" s="298"/>
      <c r="H267" s="300"/>
      <c r="I267" s="298"/>
      <c r="J267" s="300"/>
      <c r="K267" s="299"/>
    </row>
    <row r="268" spans="1:11" ht="51.75" customHeight="1" x14ac:dyDescent="0.2">
      <c r="A268" s="276" t="s">
        <v>227</v>
      </c>
      <c r="B268" s="344"/>
      <c r="C268" s="304" t="s">
        <v>293</v>
      </c>
      <c r="D268" s="415"/>
      <c r="E268" s="416"/>
      <c r="F268" s="300">
        <v>3.13724753882066</v>
      </c>
      <c r="G268" s="351">
        <v>3.9971683751141782</v>
      </c>
      <c r="H268" s="300">
        <v>23.444001826854766</v>
      </c>
      <c r="I268" s="298">
        <v>111.322439866031</v>
      </c>
      <c r="J268" s="415"/>
      <c r="K268" s="299" t="s">
        <v>237</v>
      </c>
    </row>
    <row r="269" spans="1:11" ht="15" customHeight="1" x14ac:dyDescent="0.2">
      <c r="A269" s="417"/>
      <c r="B269" s="277" t="s">
        <v>109</v>
      </c>
      <c r="C269" s="418"/>
      <c r="D269" s="300">
        <v>38.5</v>
      </c>
      <c r="E269" s="298">
        <v>38.5</v>
      </c>
      <c r="F269" s="297"/>
      <c r="G269" s="351"/>
      <c r="H269" s="300"/>
      <c r="I269" s="298"/>
      <c r="J269" s="415"/>
      <c r="K269" s="419"/>
    </row>
    <row r="270" spans="1:11" ht="15" customHeight="1" x14ac:dyDescent="0.2">
      <c r="A270" s="417"/>
      <c r="B270" s="277" t="s">
        <v>149</v>
      </c>
      <c r="C270" s="418"/>
      <c r="D270" s="300">
        <v>231</v>
      </c>
      <c r="E270" s="298">
        <v>231</v>
      </c>
      <c r="F270" s="415"/>
      <c r="G270" s="416"/>
      <c r="H270" s="415"/>
      <c r="I270" s="416"/>
      <c r="J270" s="415"/>
      <c r="K270" s="419"/>
    </row>
    <row r="271" spans="1:11" ht="15" customHeight="1" x14ac:dyDescent="0.2">
      <c r="A271" s="417"/>
      <c r="B271" s="301" t="s">
        <v>259</v>
      </c>
      <c r="C271" s="418"/>
      <c r="D271" s="300">
        <v>1.1000000000000001</v>
      </c>
      <c r="E271" s="298">
        <v>1.1000000000000001</v>
      </c>
      <c r="F271" s="415"/>
      <c r="G271" s="420"/>
      <c r="H271" s="415"/>
      <c r="I271" s="416"/>
      <c r="J271" s="415"/>
      <c r="K271" s="419"/>
    </row>
    <row r="272" spans="1:11" ht="15" customHeight="1" x14ac:dyDescent="0.2">
      <c r="A272" s="417"/>
      <c r="B272" s="277" t="s">
        <v>59</v>
      </c>
      <c r="C272" s="418"/>
      <c r="D272" s="300">
        <v>3</v>
      </c>
      <c r="E272" s="298">
        <v>3</v>
      </c>
      <c r="F272" s="415"/>
      <c r="G272" s="420"/>
      <c r="H272" s="415"/>
      <c r="I272" s="416"/>
      <c r="J272" s="415"/>
      <c r="K272" s="419"/>
    </row>
    <row r="273" spans="1:11" ht="21.75" customHeight="1" x14ac:dyDescent="0.2">
      <c r="A273" s="276" t="s">
        <v>521</v>
      </c>
      <c r="B273" s="277"/>
      <c r="C273" s="304">
        <v>150</v>
      </c>
      <c r="D273" s="300"/>
      <c r="E273" s="298"/>
      <c r="F273" s="300">
        <v>0.18</v>
      </c>
      <c r="G273" s="351">
        <v>0.11</v>
      </c>
      <c r="H273" s="300">
        <v>9.66</v>
      </c>
      <c r="I273" s="298">
        <v>40</v>
      </c>
      <c r="J273" s="300">
        <v>1.02</v>
      </c>
      <c r="K273" s="299" t="s">
        <v>522</v>
      </c>
    </row>
    <row r="274" spans="1:11" ht="23.25" customHeight="1" x14ac:dyDescent="0.2">
      <c r="A274" s="276"/>
      <c r="B274" s="277" t="s">
        <v>523</v>
      </c>
      <c r="C274" s="304"/>
      <c r="D274" s="331">
        <v>15</v>
      </c>
      <c r="E274" s="332">
        <v>15</v>
      </c>
      <c r="F274" s="333"/>
      <c r="G274" s="334"/>
      <c r="H274" s="333"/>
      <c r="I274" s="334"/>
      <c r="J274" s="335"/>
      <c r="K274" s="336"/>
    </row>
    <row r="275" spans="1:11" ht="15" customHeight="1" x14ac:dyDescent="0.2">
      <c r="A275" s="276"/>
      <c r="B275" s="277" t="s">
        <v>29</v>
      </c>
      <c r="C275" s="304"/>
      <c r="D275" s="337">
        <v>6.5</v>
      </c>
      <c r="E275" s="338">
        <v>6.5</v>
      </c>
      <c r="F275" s="333"/>
      <c r="G275" s="334"/>
      <c r="H275" s="333"/>
      <c r="I275" s="334"/>
      <c r="J275" s="335"/>
      <c r="K275" s="299"/>
    </row>
    <row r="276" spans="1:11" ht="15" customHeight="1" x14ac:dyDescent="0.2">
      <c r="A276" s="276"/>
      <c r="B276" s="277" t="s">
        <v>68</v>
      </c>
      <c r="C276" s="304"/>
      <c r="D276" s="300">
        <v>152</v>
      </c>
      <c r="E276" s="298">
        <v>152</v>
      </c>
      <c r="F276" s="333"/>
      <c r="G276" s="334"/>
      <c r="H276" s="333"/>
      <c r="I276" s="334"/>
      <c r="J276" s="335"/>
      <c r="K276" s="299"/>
    </row>
    <row r="277" spans="1:11" ht="36.75" customHeight="1" thickBot="1" x14ac:dyDescent="0.25">
      <c r="A277" s="276" t="s">
        <v>303</v>
      </c>
      <c r="B277" s="277"/>
      <c r="C277" s="304">
        <v>40</v>
      </c>
      <c r="D277" s="303">
        <v>40</v>
      </c>
      <c r="E277" s="304">
        <v>40</v>
      </c>
      <c r="F277" s="300">
        <v>2.64</v>
      </c>
      <c r="G277" s="339">
        <v>0.48</v>
      </c>
      <c r="H277" s="300">
        <v>15.85</v>
      </c>
      <c r="I277" s="339">
        <v>79.28</v>
      </c>
      <c r="J277" s="306"/>
      <c r="K277" s="340" t="s">
        <v>238</v>
      </c>
    </row>
    <row r="278" spans="1:11" ht="15.75" customHeight="1" thickBot="1" x14ac:dyDescent="0.25">
      <c r="A278" s="310" t="s">
        <v>39</v>
      </c>
      <c r="B278" s="311"/>
      <c r="C278" s="317">
        <v>563</v>
      </c>
      <c r="D278" s="341"/>
      <c r="E278" s="342"/>
      <c r="F278" s="343">
        <f>F239+F245+F253+F268+F273+F277</f>
        <v>13.997247538820659</v>
      </c>
      <c r="G278" s="314">
        <f>G239+G245+G253+G268+G273+G277</f>
        <v>14.057168375114179</v>
      </c>
      <c r="H278" s="343">
        <f>H239+H245+H253+H268+H273+H277</f>
        <v>65.744001826854756</v>
      </c>
      <c r="I278" s="314">
        <f>I239+I245+I253+I268+I273+I277</f>
        <v>415.00243986603095</v>
      </c>
      <c r="J278" s="343">
        <f>J239+J245+J253+J268+J273+J277</f>
        <v>8.5399999999999991</v>
      </c>
      <c r="K278" s="315"/>
    </row>
    <row r="279" spans="1:11" ht="30" customHeight="1" x14ac:dyDescent="0.2">
      <c r="A279" s="276"/>
      <c r="B279" s="344" t="s">
        <v>531</v>
      </c>
      <c r="C279" s="304"/>
      <c r="D279" s="306"/>
      <c r="E279" s="304"/>
      <c r="F279" s="306"/>
      <c r="G279" s="321"/>
      <c r="H279" s="306"/>
      <c r="I279" s="321"/>
      <c r="J279" s="306"/>
      <c r="K279" s="299"/>
    </row>
    <row r="280" spans="1:11" ht="21.75" customHeight="1" x14ac:dyDescent="0.2">
      <c r="A280" s="276" t="s">
        <v>251</v>
      </c>
      <c r="B280" s="277"/>
      <c r="C280" s="304">
        <v>150</v>
      </c>
      <c r="D280" s="306"/>
      <c r="E280" s="304"/>
      <c r="F280" s="350">
        <v>4.58</v>
      </c>
      <c r="G280" s="351">
        <v>4.08</v>
      </c>
      <c r="H280" s="350">
        <v>7.58</v>
      </c>
      <c r="I280" s="351">
        <v>85</v>
      </c>
      <c r="J280" s="350">
        <v>2.0499999999999998</v>
      </c>
      <c r="K280" s="299" t="s">
        <v>254</v>
      </c>
    </row>
    <row r="281" spans="1:11" ht="14.25" customHeight="1" x14ac:dyDescent="0.2">
      <c r="A281" s="316" t="s">
        <v>252</v>
      </c>
      <c r="B281" s="277" t="s">
        <v>197</v>
      </c>
      <c r="C281" s="304"/>
      <c r="D281" s="306">
        <v>158</v>
      </c>
      <c r="E281" s="304">
        <v>150</v>
      </c>
      <c r="F281" s="306"/>
      <c r="G281" s="304"/>
      <c r="H281" s="306"/>
      <c r="I281" s="304"/>
      <c r="J281" s="306"/>
      <c r="K281" s="299"/>
    </row>
    <row r="282" spans="1:11" ht="30" customHeight="1" thickBot="1" x14ac:dyDescent="0.25">
      <c r="A282" s="276" t="s">
        <v>262</v>
      </c>
      <c r="B282" s="301" t="s">
        <v>57</v>
      </c>
      <c r="C282" s="304">
        <v>20</v>
      </c>
      <c r="D282" s="300">
        <v>20</v>
      </c>
      <c r="E282" s="298">
        <v>20</v>
      </c>
      <c r="F282" s="300">
        <v>1.5</v>
      </c>
      <c r="G282" s="298">
        <v>1.96</v>
      </c>
      <c r="H282" s="300">
        <v>14.88</v>
      </c>
      <c r="I282" s="298">
        <v>83.4</v>
      </c>
      <c r="J282" s="300"/>
      <c r="K282" s="299" t="s">
        <v>240</v>
      </c>
    </row>
    <row r="283" spans="1:11" ht="14.25" customHeight="1" thickBot="1" x14ac:dyDescent="0.25">
      <c r="A283" s="432" t="s">
        <v>39</v>
      </c>
      <c r="B283" s="311"/>
      <c r="C283" s="433">
        <v>170</v>
      </c>
      <c r="D283" s="434"/>
      <c r="E283" s="433"/>
      <c r="F283" s="435">
        <f>F280+F282</f>
        <v>6.08</v>
      </c>
      <c r="G283" s="436">
        <f t="shared" ref="G283:J283" si="14">G280+G282</f>
        <v>6.04</v>
      </c>
      <c r="H283" s="435">
        <f t="shared" si="14"/>
        <v>22.46</v>
      </c>
      <c r="I283" s="436">
        <f t="shared" si="14"/>
        <v>168.4</v>
      </c>
      <c r="J283" s="435">
        <f t="shared" si="14"/>
        <v>2.0499999999999998</v>
      </c>
      <c r="K283" s="315"/>
    </row>
    <row r="284" spans="1:11" ht="14.25" customHeight="1" x14ac:dyDescent="0.2">
      <c r="A284" s="316"/>
      <c r="B284" s="344" t="s">
        <v>532</v>
      </c>
      <c r="C284" s="304"/>
      <c r="D284" s="306"/>
      <c r="E284" s="304"/>
      <c r="F284" s="306"/>
      <c r="G284" s="304"/>
      <c r="H284" s="306"/>
      <c r="I284" s="304"/>
      <c r="J284" s="306"/>
      <c r="K284" s="299"/>
    </row>
    <row r="285" spans="1:11" ht="32.25" customHeight="1" x14ac:dyDescent="0.2">
      <c r="A285" s="276" t="s">
        <v>355</v>
      </c>
      <c r="B285" s="316"/>
      <c r="C285" s="404">
        <v>60</v>
      </c>
      <c r="D285" s="333"/>
      <c r="E285" s="334"/>
      <c r="F285" s="333">
        <v>5.1699248120300796</v>
      </c>
      <c r="G285" s="334">
        <v>4.8894736842105297</v>
      </c>
      <c r="H285" s="333">
        <v>4.8481203007518792</v>
      </c>
      <c r="I285" s="334">
        <v>57.338345864661697</v>
      </c>
      <c r="J285" s="333">
        <v>0.31</v>
      </c>
      <c r="K285" s="421" t="s">
        <v>356</v>
      </c>
    </row>
    <row r="286" spans="1:11" ht="15" customHeight="1" x14ac:dyDescent="0.2">
      <c r="A286" s="276"/>
      <c r="B286" s="277" t="s">
        <v>154</v>
      </c>
      <c r="C286" s="304"/>
      <c r="D286" s="300">
        <v>61.2</v>
      </c>
      <c r="E286" s="298">
        <v>45</v>
      </c>
      <c r="F286" s="300"/>
      <c r="G286" s="298"/>
      <c r="H286" s="300"/>
      <c r="I286" s="298"/>
      <c r="J286" s="300"/>
      <c r="K286" s="299"/>
    </row>
    <row r="287" spans="1:11" ht="15" customHeight="1" x14ac:dyDescent="0.2">
      <c r="A287" s="276"/>
      <c r="B287" s="277" t="s">
        <v>369</v>
      </c>
      <c r="C287" s="304"/>
      <c r="D287" s="300">
        <v>47.25</v>
      </c>
      <c r="E287" s="298">
        <v>45</v>
      </c>
      <c r="F287" s="300"/>
      <c r="G287" s="298"/>
      <c r="H287" s="300"/>
      <c r="I287" s="298"/>
      <c r="J287" s="300"/>
      <c r="K287" s="299"/>
    </row>
    <row r="288" spans="1:11" ht="15" customHeight="1" x14ac:dyDescent="0.2">
      <c r="A288" s="276"/>
      <c r="B288" s="277" t="s">
        <v>350</v>
      </c>
      <c r="C288" s="304"/>
      <c r="D288" s="300">
        <v>9</v>
      </c>
      <c r="E288" s="298">
        <v>9</v>
      </c>
      <c r="F288" s="300"/>
      <c r="G288" s="298"/>
      <c r="H288" s="300"/>
      <c r="I288" s="298"/>
      <c r="J288" s="300"/>
      <c r="K288" s="299"/>
    </row>
    <row r="289" spans="1:11" ht="15" customHeight="1" x14ac:dyDescent="0.2">
      <c r="A289" s="276"/>
      <c r="B289" s="277" t="s">
        <v>268</v>
      </c>
      <c r="C289" s="304"/>
      <c r="D289" s="300">
        <v>7.2</v>
      </c>
      <c r="E289" s="298">
        <v>6</v>
      </c>
      <c r="F289" s="300"/>
      <c r="G289" s="298"/>
      <c r="H289" s="300"/>
      <c r="I289" s="298"/>
      <c r="J289" s="300"/>
      <c r="K289" s="299"/>
    </row>
    <row r="290" spans="1:11" ht="15" customHeight="1" x14ac:dyDescent="0.2">
      <c r="A290" s="276"/>
      <c r="B290" s="277" t="s">
        <v>59</v>
      </c>
      <c r="C290" s="304"/>
      <c r="D290" s="300">
        <v>2</v>
      </c>
      <c r="E290" s="298">
        <v>2</v>
      </c>
      <c r="F290" s="300"/>
      <c r="G290" s="298"/>
      <c r="H290" s="300"/>
      <c r="I290" s="298"/>
      <c r="J290" s="300"/>
      <c r="K290" s="299"/>
    </row>
    <row r="291" spans="1:11" ht="15" customHeight="1" x14ac:dyDescent="0.2">
      <c r="A291" s="276"/>
      <c r="B291" s="277" t="s">
        <v>259</v>
      </c>
      <c r="C291" s="304"/>
      <c r="D291" s="300">
        <v>0.1</v>
      </c>
      <c r="E291" s="298">
        <v>0.1</v>
      </c>
      <c r="F291" s="300"/>
      <c r="G291" s="298"/>
      <c r="H291" s="300"/>
      <c r="I291" s="298"/>
      <c r="J291" s="300"/>
      <c r="K291" s="299"/>
    </row>
    <row r="292" spans="1:11" ht="15" customHeight="1" x14ac:dyDescent="0.2">
      <c r="A292" s="276"/>
      <c r="B292" s="277" t="s">
        <v>153</v>
      </c>
      <c r="C292" s="304"/>
      <c r="D292" s="300">
        <v>9</v>
      </c>
      <c r="E292" s="298">
        <v>9</v>
      </c>
      <c r="F292" s="300"/>
      <c r="G292" s="298"/>
      <c r="H292" s="300"/>
      <c r="I292" s="298"/>
      <c r="J292" s="300"/>
      <c r="K292" s="299"/>
    </row>
    <row r="293" spans="1:11" ht="23.25" customHeight="1" x14ac:dyDescent="0.2">
      <c r="A293" s="276" t="s">
        <v>287</v>
      </c>
      <c r="B293" s="277"/>
      <c r="C293" s="304">
        <v>120</v>
      </c>
      <c r="D293" s="300"/>
      <c r="E293" s="298"/>
      <c r="F293" s="300">
        <v>3.5011046845259384</v>
      </c>
      <c r="G293" s="298">
        <v>6.5551173519190522</v>
      </c>
      <c r="H293" s="300">
        <v>15.207600679600599</v>
      </c>
      <c r="I293" s="298">
        <v>173.02115724255006</v>
      </c>
      <c r="J293" s="300">
        <v>30.85</v>
      </c>
      <c r="K293" s="299" t="s">
        <v>285</v>
      </c>
    </row>
    <row r="294" spans="1:11" ht="15" customHeight="1" x14ac:dyDescent="0.2">
      <c r="A294" s="276"/>
      <c r="B294" s="277" t="s">
        <v>47</v>
      </c>
      <c r="C294" s="304"/>
      <c r="D294" s="300">
        <v>146.30000000000001</v>
      </c>
      <c r="E294" s="298">
        <v>110</v>
      </c>
      <c r="F294" s="300"/>
      <c r="G294" s="298"/>
      <c r="H294" s="300"/>
      <c r="I294" s="298"/>
      <c r="J294" s="300"/>
      <c r="K294" s="299"/>
    </row>
    <row r="295" spans="1:11" ht="15" customHeight="1" x14ac:dyDescent="0.2">
      <c r="A295" s="276"/>
      <c r="B295" s="277" t="s">
        <v>146</v>
      </c>
      <c r="C295" s="304"/>
      <c r="D295" s="300">
        <v>4.5</v>
      </c>
      <c r="E295" s="298">
        <v>4.5</v>
      </c>
      <c r="F295" s="300"/>
      <c r="G295" s="298"/>
      <c r="H295" s="300"/>
      <c r="I295" s="298"/>
      <c r="J295" s="300"/>
      <c r="K295" s="299"/>
    </row>
    <row r="296" spans="1:11" ht="15" customHeight="1" x14ac:dyDescent="0.2">
      <c r="A296" s="276"/>
      <c r="B296" s="277" t="s">
        <v>43</v>
      </c>
      <c r="C296" s="304"/>
      <c r="D296" s="300">
        <v>7.2</v>
      </c>
      <c r="E296" s="298">
        <v>6</v>
      </c>
      <c r="F296" s="300"/>
      <c r="G296" s="298"/>
      <c r="H296" s="300"/>
      <c r="I296" s="298"/>
      <c r="J296" s="284"/>
      <c r="K296" s="299"/>
    </row>
    <row r="297" spans="1:11" ht="15" customHeight="1" x14ac:dyDescent="0.2">
      <c r="A297" s="276"/>
      <c r="B297" s="277" t="s">
        <v>48</v>
      </c>
      <c r="C297" s="304"/>
      <c r="D297" s="300">
        <v>10.63</v>
      </c>
      <c r="E297" s="298">
        <v>8.5</v>
      </c>
      <c r="F297" s="300"/>
      <c r="G297" s="298"/>
      <c r="H297" s="300"/>
      <c r="I297" s="298"/>
      <c r="J297" s="284"/>
      <c r="K297" s="299"/>
    </row>
    <row r="298" spans="1:11" ht="15" customHeight="1" x14ac:dyDescent="0.2">
      <c r="A298" s="276"/>
      <c r="B298" s="277" t="s">
        <v>259</v>
      </c>
      <c r="C298" s="304"/>
      <c r="D298" s="300">
        <v>0.34</v>
      </c>
      <c r="E298" s="298">
        <v>0.34</v>
      </c>
      <c r="F298" s="300"/>
      <c r="G298" s="298"/>
      <c r="H298" s="300"/>
      <c r="I298" s="298"/>
      <c r="J298" s="284"/>
      <c r="K298" s="299"/>
    </row>
    <row r="299" spans="1:11" ht="15" customHeight="1" x14ac:dyDescent="0.2">
      <c r="A299" s="276"/>
      <c r="B299" s="277" t="s">
        <v>286</v>
      </c>
      <c r="C299" s="304"/>
      <c r="D299" s="300"/>
      <c r="E299" s="298">
        <v>20</v>
      </c>
      <c r="F299" s="300"/>
      <c r="G299" s="298"/>
      <c r="H299" s="300"/>
      <c r="I299" s="298"/>
      <c r="J299" s="284"/>
      <c r="K299" s="299"/>
    </row>
    <row r="300" spans="1:11" ht="15" customHeight="1" x14ac:dyDescent="0.2">
      <c r="A300" s="276"/>
      <c r="B300" s="277" t="s">
        <v>91</v>
      </c>
      <c r="C300" s="304"/>
      <c r="D300" s="300">
        <v>5</v>
      </c>
      <c r="E300" s="298">
        <v>5</v>
      </c>
      <c r="F300" s="300"/>
      <c r="G300" s="298"/>
      <c r="H300" s="300"/>
      <c r="I300" s="298"/>
      <c r="J300" s="284"/>
      <c r="K300" s="299"/>
    </row>
    <row r="301" spans="1:11" ht="15" customHeight="1" x14ac:dyDescent="0.2">
      <c r="A301" s="276"/>
      <c r="B301" s="277" t="s">
        <v>54</v>
      </c>
      <c r="C301" s="304"/>
      <c r="D301" s="300">
        <v>1.5</v>
      </c>
      <c r="E301" s="298">
        <v>1.5</v>
      </c>
      <c r="F301" s="300"/>
      <c r="G301" s="298"/>
      <c r="H301" s="300"/>
      <c r="I301" s="298"/>
      <c r="J301" s="284"/>
      <c r="K301" s="299"/>
    </row>
    <row r="302" spans="1:11" ht="15" customHeight="1" x14ac:dyDescent="0.2">
      <c r="A302" s="276"/>
      <c r="B302" s="277" t="s">
        <v>68</v>
      </c>
      <c r="C302" s="304"/>
      <c r="D302" s="300">
        <v>15</v>
      </c>
      <c r="E302" s="298">
        <v>15</v>
      </c>
      <c r="F302" s="300"/>
      <c r="G302" s="298"/>
      <c r="H302" s="300"/>
      <c r="I302" s="298"/>
      <c r="J302" s="284"/>
      <c r="K302" s="299"/>
    </row>
    <row r="303" spans="1:11" ht="15" customHeight="1" x14ac:dyDescent="0.2">
      <c r="A303" s="276"/>
      <c r="B303" s="301" t="s">
        <v>259</v>
      </c>
      <c r="C303" s="304"/>
      <c r="D303" s="300">
        <v>0.16</v>
      </c>
      <c r="E303" s="298">
        <v>0.16</v>
      </c>
      <c r="F303" s="300"/>
      <c r="G303" s="298"/>
      <c r="H303" s="300"/>
      <c r="I303" s="298"/>
      <c r="J303" s="284"/>
      <c r="K303" s="299"/>
    </row>
    <row r="304" spans="1:11" ht="23.25" customHeight="1" x14ac:dyDescent="0.2">
      <c r="A304" s="276" t="s">
        <v>328</v>
      </c>
      <c r="B304" s="277"/>
      <c r="C304" s="304" t="s">
        <v>534</v>
      </c>
      <c r="D304" s="306"/>
      <c r="E304" s="304"/>
      <c r="F304" s="306">
        <v>0</v>
      </c>
      <c r="G304" s="304">
        <v>0</v>
      </c>
      <c r="H304" s="306">
        <v>27.79</v>
      </c>
      <c r="I304" s="304">
        <v>43.36</v>
      </c>
      <c r="J304" s="306">
        <v>0.03</v>
      </c>
      <c r="K304" s="299" t="s">
        <v>325</v>
      </c>
    </row>
    <row r="305" spans="1:11" ht="14.25" customHeight="1" x14ac:dyDescent="0.2">
      <c r="A305" s="276"/>
      <c r="B305" s="277" t="s">
        <v>302</v>
      </c>
      <c r="C305" s="304"/>
      <c r="D305" s="306">
        <v>0.45</v>
      </c>
      <c r="E305" s="304">
        <v>0.45</v>
      </c>
      <c r="F305" s="306"/>
      <c r="G305" s="304"/>
      <c r="H305" s="306"/>
      <c r="I305" s="304"/>
      <c r="J305" s="306"/>
      <c r="K305" s="299"/>
    </row>
    <row r="306" spans="1:11" ht="15" customHeight="1" x14ac:dyDescent="0.2">
      <c r="A306" s="276"/>
      <c r="B306" s="277" t="s">
        <v>153</v>
      </c>
      <c r="C306" s="304"/>
      <c r="D306" s="306">
        <v>160</v>
      </c>
      <c r="E306" s="304">
        <v>160</v>
      </c>
      <c r="F306" s="306"/>
      <c r="G306" s="304"/>
      <c r="H306" s="306"/>
      <c r="I306" s="304"/>
      <c r="J306" s="306"/>
      <c r="K306" s="299"/>
    </row>
    <row r="307" spans="1:11" ht="17.25" customHeight="1" x14ac:dyDescent="0.2">
      <c r="A307" s="276"/>
      <c r="B307" s="277" t="s">
        <v>263</v>
      </c>
      <c r="C307" s="304"/>
      <c r="D307" s="306">
        <v>13.5</v>
      </c>
      <c r="E307" s="304">
        <v>13.5</v>
      </c>
      <c r="F307" s="306"/>
      <c r="G307" s="304"/>
      <c r="H307" s="306"/>
      <c r="I307" s="304"/>
      <c r="J307" s="306"/>
      <c r="K307" s="299"/>
    </row>
    <row r="308" spans="1:11" ht="42" customHeight="1" thickBot="1" x14ac:dyDescent="0.25">
      <c r="A308" s="276" t="s">
        <v>230</v>
      </c>
      <c r="B308" s="277"/>
      <c r="C308" s="304">
        <v>30</v>
      </c>
      <c r="D308" s="297">
        <v>30</v>
      </c>
      <c r="E308" s="339">
        <v>30</v>
      </c>
      <c r="F308" s="300">
        <v>2.2822822822822819</v>
      </c>
      <c r="G308" s="339">
        <v>0.24024024024024024</v>
      </c>
      <c r="H308" s="300">
        <v>14.774774774774775</v>
      </c>
      <c r="I308" s="339">
        <v>70.570570570570567</v>
      </c>
      <c r="J308" s="300">
        <v>0</v>
      </c>
      <c r="K308" s="340" t="s">
        <v>239</v>
      </c>
    </row>
    <row r="309" spans="1:11" ht="15.75" customHeight="1" thickBot="1" x14ac:dyDescent="0.25">
      <c r="A309" s="355" t="s">
        <v>39</v>
      </c>
      <c r="B309" s="356"/>
      <c r="C309" s="391">
        <v>383.5</v>
      </c>
      <c r="D309" s="392"/>
      <c r="E309" s="359"/>
      <c r="F309" s="422">
        <f>F285+F293+F304+F308</f>
        <v>10.9533117788383</v>
      </c>
      <c r="G309" s="357">
        <f t="shared" ref="G309:J309" si="15">G285+G293+G304+G308</f>
        <v>11.684831276369822</v>
      </c>
      <c r="H309" s="422">
        <f t="shared" si="15"/>
        <v>62.620495755127259</v>
      </c>
      <c r="I309" s="357">
        <f t="shared" si="15"/>
        <v>344.29007367778235</v>
      </c>
      <c r="J309" s="422">
        <f t="shared" si="15"/>
        <v>31.19</v>
      </c>
      <c r="K309" s="315"/>
    </row>
    <row r="310" spans="1:11" ht="15.75" customHeight="1" thickBot="1" x14ac:dyDescent="0.25">
      <c r="A310" s="310" t="s">
        <v>64</v>
      </c>
      <c r="B310" s="361"/>
      <c r="C310" s="317">
        <f>C233+C237+C278+C283+C309</f>
        <v>1666.5</v>
      </c>
      <c r="D310" s="317"/>
      <c r="E310" s="317"/>
      <c r="F310" s="314">
        <f t="shared" ref="F310:J310" si="16">F233+F237+F278+F283+F309</f>
        <v>40.235559317658954</v>
      </c>
      <c r="G310" s="314">
        <f t="shared" si="16"/>
        <v>41.626999651483999</v>
      </c>
      <c r="H310" s="314">
        <f t="shared" si="16"/>
        <v>213.58449758198202</v>
      </c>
      <c r="I310" s="314">
        <f>I233+I237+I278+I283+I309</f>
        <v>1306.9925135438132</v>
      </c>
      <c r="J310" s="314">
        <f t="shared" si="16"/>
        <v>47.7</v>
      </c>
      <c r="K310" s="315"/>
    </row>
    <row r="311" spans="1:11" ht="15" customHeight="1" x14ac:dyDescent="0.2">
      <c r="A311" s="393"/>
      <c r="B311" s="265"/>
      <c r="C311" s="363"/>
      <c r="D311" s="327"/>
      <c r="E311" s="327"/>
      <c r="F311" s="394"/>
      <c r="G311" s="394"/>
      <c r="H311" s="394"/>
      <c r="I311" s="394"/>
      <c r="J311" s="394"/>
      <c r="K311" s="271"/>
    </row>
    <row r="312" spans="1:11" ht="15.75" customHeight="1" thickBot="1" x14ac:dyDescent="0.25">
      <c r="A312" s="264" t="s">
        <v>94</v>
      </c>
      <c r="B312" s="267"/>
      <c r="C312" s="266"/>
      <c r="D312" s="267"/>
      <c r="E312" s="246"/>
      <c r="K312" s="266"/>
    </row>
    <row r="313" spans="1:11" ht="23.25" customHeight="1" x14ac:dyDescent="0.2">
      <c r="A313" s="270" t="s">
        <v>5</v>
      </c>
      <c r="B313" s="271"/>
      <c r="C313" s="272" t="s">
        <v>6</v>
      </c>
      <c r="D313" s="365" t="s">
        <v>7</v>
      </c>
      <c r="E313" s="272" t="s">
        <v>7</v>
      </c>
      <c r="F313" s="673" t="s">
        <v>8</v>
      </c>
      <c r="G313" s="674"/>
      <c r="H313" s="675"/>
      <c r="I313" s="274" t="s">
        <v>9</v>
      </c>
      <c r="J313" s="275" t="s">
        <v>10</v>
      </c>
      <c r="K313" s="272" t="s">
        <v>66</v>
      </c>
    </row>
    <row r="314" spans="1:11" ht="15.75" customHeight="1" thickBot="1" x14ac:dyDescent="0.25">
      <c r="A314" s="276" t="s">
        <v>12</v>
      </c>
      <c r="B314" s="277"/>
      <c r="C314" s="278" t="s">
        <v>13</v>
      </c>
      <c r="D314" s="280" t="s">
        <v>14</v>
      </c>
      <c r="E314" s="278" t="s">
        <v>14</v>
      </c>
      <c r="F314" s="281"/>
      <c r="G314" s="282"/>
      <c r="H314" s="282"/>
      <c r="I314" s="283" t="s">
        <v>138</v>
      </c>
      <c r="J314" s="284"/>
      <c r="K314" s="278" t="s">
        <v>67</v>
      </c>
    </row>
    <row r="315" spans="1:11" ht="15.75" customHeight="1" thickBot="1" x14ac:dyDescent="0.25">
      <c r="A315" s="285"/>
      <c r="B315" s="286"/>
      <c r="C315" s="280"/>
      <c r="D315" s="423" t="s">
        <v>16</v>
      </c>
      <c r="E315" s="287" t="s">
        <v>17</v>
      </c>
      <c r="F315" s="288" t="s">
        <v>18</v>
      </c>
      <c r="G315" s="288" t="s">
        <v>19</v>
      </c>
      <c r="H315" s="289" t="s">
        <v>20</v>
      </c>
      <c r="I315" s="288" t="s">
        <v>21</v>
      </c>
      <c r="J315" s="290" t="s">
        <v>22</v>
      </c>
      <c r="K315" s="280"/>
    </row>
    <row r="316" spans="1:11" ht="15" customHeight="1" x14ac:dyDescent="0.2">
      <c r="A316" s="276"/>
      <c r="B316" s="291" t="s">
        <v>23</v>
      </c>
      <c r="C316" s="272"/>
      <c r="D316" s="396"/>
      <c r="E316" s="292"/>
      <c r="F316" s="325"/>
      <c r="G316" s="294"/>
      <c r="H316" s="325"/>
      <c r="I316" s="294"/>
      <c r="J316" s="325"/>
      <c r="K316" s="299"/>
    </row>
    <row r="317" spans="1:11" ht="23.25" customHeight="1" x14ac:dyDescent="0.2">
      <c r="A317" s="428" t="s">
        <v>463</v>
      </c>
      <c r="B317" s="346"/>
      <c r="C317" s="347" t="s">
        <v>424</v>
      </c>
      <c r="D317" s="348"/>
      <c r="E317" s="349"/>
      <c r="F317" s="350">
        <v>4.7</v>
      </c>
      <c r="G317" s="351">
        <v>4.79</v>
      </c>
      <c r="H317" s="350">
        <v>23.37</v>
      </c>
      <c r="I317" s="351">
        <v>171.47</v>
      </c>
      <c r="J317" s="350"/>
      <c r="K317" s="299" t="s">
        <v>464</v>
      </c>
    </row>
    <row r="318" spans="1:11" ht="15" customHeight="1" x14ac:dyDescent="0.2">
      <c r="A318" s="345"/>
      <c r="B318" s="277" t="s">
        <v>427</v>
      </c>
      <c r="C318" s="347"/>
      <c r="D318" s="348">
        <v>17.5</v>
      </c>
      <c r="E318" s="349">
        <v>17.5</v>
      </c>
      <c r="F318" s="350"/>
      <c r="G318" s="351"/>
      <c r="H318" s="350"/>
      <c r="I318" s="351"/>
      <c r="J318" s="350"/>
      <c r="K318" s="299"/>
    </row>
    <row r="319" spans="1:11" ht="15" customHeight="1" x14ac:dyDescent="0.2">
      <c r="A319" s="345"/>
      <c r="B319" s="346" t="s">
        <v>27</v>
      </c>
      <c r="C319" s="347"/>
      <c r="D319" s="348">
        <v>70</v>
      </c>
      <c r="E319" s="349">
        <v>70</v>
      </c>
      <c r="F319" s="350"/>
      <c r="G319" s="351"/>
      <c r="H319" s="350"/>
      <c r="I319" s="351"/>
      <c r="J319" s="350"/>
      <c r="K319" s="299"/>
    </row>
    <row r="320" spans="1:11" ht="15" customHeight="1" x14ac:dyDescent="0.2">
      <c r="A320" s="345"/>
      <c r="B320" s="346" t="s">
        <v>28</v>
      </c>
      <c r="C320" s="347"/>
      <c r="D320" s="348">
        <v>53</v>
      </c>
      <c r="E320" s="349">
        <v>53</v>
      </c>
      <c r="F320" s="350"/>
      <c r="G320" s="351"/>
      <c r="H320" s="350"/>
      <c r="I320" s="351"/>
      <c r="J320" s="350"/>
      <c r="K320" s="299"/>
    </row>
    <row r="321" spans="1:11" ht="15" customHeight="1" x14ac:dyDescent="0.2">
      <c r="A321" s="345"/>
      <c r="B321" s="346" t="s">
        <v>29</v>
      </c>
      <c r="C321" s="347"/>
      <c r="D321" s="348">
        <v>2</v>
      </c>
      <c r="E321" s="349">
        <v>2</v>
      </c>
      <c r="F321" s="350"/>
      <c r="G321" s="351"/>
      <c r="H321" s="350"/>
      <c r="I321" s="351"/>
      <c r="J321" s="350"/>
      <c r="K321" s="299"/>
    </row>
    <row r="322" spans="1:11" ht="15" customHeight="1" x14ac:dyDescent="0.2">
      <c r="A322" s="345"/>
      <c r="B322" s="346" t="s">
        <v>259</v>
      </c>
      <c r="C322" s="347"/>
      <c r="D322" s="348">
        <v>0.4</v>
      </c>
      <c r="E322" s="349">
        <v>0.4</v>
      </c>
      <c r="F322" s="350"/>
      <c r="G322" s="351"/>
      <c r="H322" s="350"/>
      <c r="I322" s="351"/>
      <c r="J322" s="350"/>
      <c r="K322" s="299"/>
    </row>
    <row r="323" spans="1:11" ht="15" customHeight="1" x14ac:dyDescent="0.2">
      <c r="A323" s="345"/>
      <c r="B323" s="346" t="s">
        <v>31</v>
      </c>
      <c r="C323" s="347"/>
      <c r="D323" s="348">
        <v>3</v>
      </c>
      <c r="E323" s="349">
        <v>3</v>
      </c>
      <c r="F323" s="350"/>
      <c r="G323" s="351"/>
      <c r="H323" s="350"/>
      <c r="I323" s="351"/>
      <c r="J323" s="350"/>
      <c r="K323" s="299"/>
    </row>
    <row r="324" spans="1:11" ht="23.25" customHeight="1" x14ac:dyDescent="0.2">
      <c r="A324" s="276" t="s">
        <v>32</v>
      </c>
      <c r="B324" s="277"/>
      <c r="C324" s="278">
        <v>180</v>
      </c>
      <c r="D324" s="302"/>
      <c r="E324" s="302"/>
      <c r="F324" s="300">
        <v>2.8522522522522524</v>
      </c>
      <c r="G324" s="298">
        <v>2.4126126126126128</v>
      </c>
      <c r="H324" s="300">
        <v>5.9868026394721046</v>
      </c>
      <c r="I324" s="298">
        <v>42.673951696147256</v>
      </c>
      <c r="J324" s="306">
        <v>1.17</v>
      </c>
      <c r="K324" s="299" t="s">
        <v>33</v>
      </c>
    </row>
    <row r="325" spans="1:11" ht="15" customHeight="1" x14ac:dyDescent="0.2">
      <c r="A325" s="276"/>
      <c r="B325" s="277" t="s">
        <v>34</v>
      </c>
      <c r="C325" s="278"/>
      <c r="D325" s="304">
        <v>2.5</v>
      </c>
      <c r="E325" s="304">
        <v>2.5</v>
      </c>
      <c r="F325" s="306"/>
      <c r="G325" s="304"/>
      <c r="H325" s="306"/>
      <c r="I325" s="304"/>
      <c r="J325" s="306"/>
      <c r="K325" s="299"/>
    </row>
    <row r="326" spans="1:11" ht="15" customHeight="1" x14ac:dyDescent="0.2">
      <c r="A326" s="276"/>
      <c r="B326" s="277" t="s">
        <v>29</v>
      </c>
      <c r="C326" s="278"/>
      <c r="D326" s="304">
        <v>6</v>
      </c>
      <c r="E326" s="304">
        <v>6</v>
      </c>
      <c r="F326" s="306"/>
      <c r="G326" s="304"/>
      <c r="H326" s="306"/>
      <c r="I326" s="304"/>
      <c r="J326" s="306"/>
      <c r="K326" s="299"/>
    </row>
    <row r="327" spans="1:11" ht="15" customHeight="1" x14ac:dyDescent="0.2">
      <c r="A327" s="305"/>
      <c r="B327" s="277" t="s">
        <v>27</v>
      </c>
      <c r="C327" s="278"/>
      <c r="D327" s="304">
        <v>90</v>
      </c>
      <c r="E327" s="304">
        <v>90</v>
      </c>
      <c r="F327" s="306"/>
      <c r="G327" s="304"/>
      <c r="H327" s="306"/>
      <c r="I327" s="304"/>
      <c r="J327" s="306"/>
      <c r="K327" s="299"/>
    </row>
    <row r="328" spans="1:11" ht="15" customHeight="1" x14ac:dyDescent="0.2">
      <c r="A328" s="305"/>
      <c r="B328" s="277" t="s">
        <v>28</v>
      </c>
      <c r="C328" s="278"/>
      <c r="D328" s="303">
        <v>108</v>
      </c>
      <c r="E328" s="304">
        <v>108</v>
      </c>
      <c r="F328" s="306"/>
      <c r="G328" s="304"/>
      <c r="H328" s="306"/>
      <c r="I328" s="304"/>
      <c r="J328" s="306"/>
      <c r="K328" s="299"/>
    </row>
    <row r="329" spans="1:11" ht="29.25" customHeight="1" x14ac:dyDescent="0.2">
      <c r="A329" s="424" t="s">
        <v>382</v>
      </c>
      <c r="B329" s="277"/>
      <c r="C329" s="307" t="s">
        <v>383</v>
      </c>
      <c r="D329" s="277"/>
      <c r="E329" s="299"/>
      <c r="F329" s="300">
        <v>1.9750000000000001</v>
      </c>
      <c r="G329" s="298">
        <v>4.375</v>
      </c>
      <c r="H329" s="300">
        <v>14.82</v>
      </c>
      <c r="I329" s="298">
        <v>106.7</v>
      </c>
      <c r="J329" s="300">
        <v>0.16</v>
      </c>
      <c r="K329" s="299"/>
    </row>
    <row r="330" spans="1:11" ht="15" customHeight="1" x14ac:dyDescent="0.2">
      <c r="A330" s="276"/>
      <c r="B330" s="277" t="s">
        <v>38</v>
      </c>
      <c r="C330" s="278"/>
      <c r="D330" s="396">
        <v>25</v>
      </c>
      <c r="E330" s="278">
        <v>25</v>
      </c>
      <c r="F330" s="300"/>
      <c r="G330" s="298"/>
      <c r="H330" s="300"/>
      <c r="I330" s="298"/>
      <c r="J330" s="300"/>
      <c r="K330" s="299"/>
    </row>
    <row r="331" spans="1:11" ht="15" customHeight="1" x14ac:dyDescent="0.2">
      <c r="A331" s="276"/>
      <c r="B331" s="277" t="s">
        <v>31</v>
      </c>
      <c r="C331" s="278"/>
      <c r="D331" s="396">
        <v>5</v>
      </c>
      <c r="E331" s="278">
        <v>5</v>
      </c>
      <c r="F331" s="300"/>
      <c r="G331" s="298"/>
      <c r="H331" s="300"/>
      <c r="I331" s="298"/>
      <c r="J331" s="300"/>
      <c r="K331" s="299"/>
    </row>
    <row r="332" spans="1:11" ht="15" customHeight="1" thickBot="1" x14ac:dyDescent="0.25">
      <c r="A332" s="276"/>
      <c r="B332" s="277" t="s">
        <v>294</v>
      </c>
      <c r="C332" s="278"/>
      <c r="D332" s="396">
        <v>10</v>
      </c>
      <c r="E332" s="278">
        <v>10</v>
      </c>
      <c r="F332" s="300" t="s">
        <v>3</v>
      </c>
      <c r="G332" s="339"/>
      <c r="H332" s="300"/>
      <c r="I332" s="339"/>
      <c r="J332" s="300"/>
      <c r="K332" s="299"/>
    </row>
    <row r="333" spans="1:11" ht="15.75" customHeight="1" thickBot="1" x14ac:dyDescent="0.25">
      <c r="A333" s="310" t="s">
        <v>39</v>
      </c>
      <c r="B333" s="311"/>
      <c r="C333" s="317">
        <v>363</v>
      </c>
      <c r="D333" s="397"/>
      <c r="E333" s="287"/>
      <c r="F333" s="343">
        <v>8.8000000000000007</v>
      </c>
      <c r="G333" s="314">
        <f t="shared" ref="G333:J333" si="17">G317+G324+G329</f>
        <v>11.577612612612613</v>
      </c>
      <c r="H333" s="343">
        <f t="shared" si="17"/>
        <v>44.176802639472108</v>
      </c>
      <c r="I333" s="314">
        <f t="shared" si="17"/>
        <v>320.84395169614726</v>
      </c>
      <c r="J333" s="343">
        <f t="shared" si="17"/>
        <v>1.3299999999999998</v>
      </c>
      <c r="K333" s="315"/>
    </row>
    <row r="334" spans="1:11" ht="15" customHeight="1" x14ac:dyDescent="0.2">
      <c r="A334" s="276"/>
      <c r="B334" s="265" t="s">
        <v>40</v>
      </c>
      <c r="C334" s="307"/>
      <c r="D334" s="396"/>
      <c r="E334" s="278"/>
      <c r="F334" s="300"/>
      <c r="G334" s="298"/>
      <c r="H334" s="300"/>
      <c r="I334" s="298"/>
      <c r="J334" s="300"/>
      <c r="K334" s="299"/>
    </row>
    <row r="335" spans="1:11" ht="15" customHeight="1" x14ac:dyDescent="0.2">
      <c r="A335" s="345" t="s">
        <v>56</v>
      </c>
      <c r="B335" s="354"/>
      <c r="C335" s="349">
        <v>150</v>
      </c>
      <c r="D335" s="348">
        <v>150</v>
      </c>
      <c r="E335" s="349">
        <v>150</v>
      </c>
      <c r="F335" s="350">
        <v>1.35</v>
      </c>
      <c r="G335" s="351">
        <v>0.3</v>
      </c>
      <c r="H335" s="350">
        <v>12.15</v>
      </c>
      <c r="I335" s="351">
        <v>64.5</v>
      </c>
      <c r="J335" s="350">
        <v>90</v>
      </c>
      <c r="K335" s="299" t="s">
        <v>162</v>
      </c>
    </row>
    <row r="336" spans="1:11" ht="31.5" customHeight="1" thickBot="1" x14ac:dyDescent="0.25">
      <c r="A336" s="345" t="s">
        <v>502</v>
      </c>
      <c r="B336" s="346"/>
      <c r="C336" s="351"/>
      <c r="D336" s="348"/>
      <c r="E336" s="349"/>
      <c r="F336" s="350"/>
      <c r="G336" s="351"/>
      <c r="H336" s="350"/>
      <c r="I336" s="351"/>
      <c r="J336" s="352"/>
      <c r="K336" s="299" t="s">
        <v>163</v>
      </c>
    </row>
    <row r="337" spans="1:11" ht="15.75" customHeight="1" thickBot="1" x14ac:dyDescent="0.25">
      <c r="A337" s="310" t="s">
        <v>39</v>
      </c>
      <c r="B337" s="311"/>
      <c r="C337" s="317">
        <v>150</v>
      </c>
      <c r="D337" s="341"/>
      <c r="E337" s="319"/>
      <c r="F337" s="343">
        <f>F335</f>
        <v>1.35</v>
      </c>
      <c r="G337" s="314">
        <f t="shared" ref="G337:J337" si="18">G335</f>
        <v>0.3</v>
      </c>
      <c r="H337" s="343">
        <f t="shared" si="18"/>
        <v>12.15</v>
      </c>
      <c r="I337" s="314">
        <f t="shared" si="18"/>
        <v>64.5</v>
      </c>
      <c r="J337" s="343">
        <f t="shared" si="18"/>
        <v>90</v>
      </c>
      <c r="K337" s="315"/>
    </row>
    <row r="338" spans="1:11" ht="15" customHeight="1" x14ac:dyDescent="0.2">
      <c r="A338" s="531"/>
      <c r="B338" s="532" t="s">
        <v>42</v>
      </c>
      <c r="C338" s="272"/>
      <c r="D338" s="395"/>
      <c r="E338" s="292"/>
      <c r="F338" s="426"/>
      <c r="G338" s="427"/>
      <c r="H338" s="426"/>
      <c r="I338" s="427"/>
      <c r="J338" s="426"/>
      <c r="K338" s="292"/>
    </row>
    <row r="339" spans="1:11" ht="27" customHeight="1" x14ac:dyDescent="0.2">
      <c r="A339" s="533" t="s">
        <v>466</v>
      </c>
      <c r="B339" s="383"/>
      <c r="C339" s="527">
        <v>40</v>
      </c>
      <c r="D339" s="528"/>
      <c r="E339" s="527"/>
      <c r="F339" s="529">
        <v>0.45</v>
      </c>
      <c r="G339" s="530">
        <v>2.0699999999999998</v>
      </c>
      <c r="H339" s="529">
        <v>4.57</v>
      </c>
      <c r="I339" s="530">
        <v>38.68</v>
      </c>
      <c r="J339" s="529">
        <v>3.72</v>
      </c>
      <c r="K339" s="527" t="s">
        <v>467</v>
      </c>
    </row>
    <row r="340" spans="1:11" ht="15" customHeight="1" x14ac:dyDescent="0.2">
      <c r="A340" s="533"/>
      <c r="B340" s="383" t="s">
        <v>468</v>
      </c>
      <c r="C340" s="527"/>
      <c r="D340" s="528">
        <v>42.24</v>
      </c>
      <c r="E340" s="527">
        <v>33</v>
      </c>
      <c r="F340" s="529"/>
      <c r="G340" s="530"/>
      <c r="H340" s="529"/>
      <c r="I340" s="530"/>
      <c r="J340" s="529"/>
      <c r="K340" s="527"/>
    </row>
    <row r="341" spans="1:11" ht="15" customHeight="1" x14ac:dyDescent="0.2">
      <c r="A341" s="533"/>
      <c r="B341" s="383" t="s">
        <v>256</v>
      </c>
      <c r="C341" s="527"/>
      <c r="D341" s="528">
        <v>7.9799999999999995</v>
      </c>
      <c r="E341" s="527">
        <v>7</v>
      </c>
      <c r="F341" s="529"/>
      <c r="G341" s="530"/>
      <c r="H341" s="529"/>
      <c r="I341" s="530"/>
      <c r="J341" s="529"/>
      <c r="K341" s="527"/>
    </row>
    <row r="342" spans="1:11" ht="15" customHeight="1" x14ac:dyDescent="0.2">
      <c r="A342" s="533"/>
      <c r="B342" s="383" t="s">
        <v>146</v>
      </c>
      <c r="C342" s="527"/>
      <c r="D342" s="528">
        <v>2</v>
      </c>
      <c r="E342" s="527">
        <v>2</v>
      </c>
      <c r="F342" s="529"/>
      <c r="G342" s="530"/>
      <c r="H342" s="529"/>
      <c r="I342" s="530"/>
      <c r="J342" s="529"/>
      <c r="K342" s="527"/>
    </row>
    <row r="343" spans="1:11" ht="17.25" customHeight="1" x14ac:dyDescent="0.2">
      <c r="A343" s="276"/>
      <c r="B343" s="277"/>
      <c r="C343" s="304"/>
      <c r="D343" s="300"/>
      <c r="E343" s="298"/>
      <c r="F343" s="300"/>
      <c r="G343" s="298"/>
      <c r="H343" s="300"/>
      <c r="I343" s="298"/>
      <c r="J343" s="300"/>
      <c r="K343" s="298"/>
    </row>
    <row r="344" spans="1:11" ht="23.25" customHeight="1" x14ac:dyDescent="0.2">
      <c r="A344" s="428" t="s">
        <v>360</v>
      </c>
      <c r="B344" s="277"/>
      <c r="C344" s="307" t="s">
        <v>99</v>
      </c>
      <c r="D344" s="331"/>
      <c r="E344" s="332"/>
      <c r="F344" s="409">
        <v>3.8022556390977398</v>
      </c>
      <c r="G344" s="410">
        <v>7.9293233082706802</v>
      </c>
      <c r="H344" s="409">
        <v>20.464661654135298</v>
      </c>
      <c r="I344" s="410">
        <v>106.691729323308</v>
      </c>
      <c r="J344" s="409">
        <v>3.49</v>
      </c>
      <c r="K344" s="299" t="s">
        <v>218</v>
      </c>
    </row>
    <row r="345" spans="1:11" ht="15" customHeight="1" x14ac:dyDescent="0.2">
      <c r="A345" s="276"/>
      <c r="B345" s="277" t="s">
        <v>47</v>
      </c>
      <c r="C345" s="307"/>
      <c r="D345" s="306">
        <v>40.049999999999997</v>
      </c>
      <c r="E345" s="304">
        <v>30</v>
      </c>
      <c r="F345" s="300"/>
      <c r="G345" s="298"/>
      <c r="H345" s="300"/>
      <c r="I345" s="298"/>
      <c r="J345" s="284"/>
      <c r="K345" s="299"/>
    </row>
    <row r="346" spans="1:11" ht="15" customHeight="1" x14ac:dyDescent="0.2">
      <c r="A346" s="276"/>
      <c r="B346" s="277" t="s">
        <v>219</v>
      </c>
      <c r="C346" s="307"/>
      <c r="D346" s="306">
        <v>12.15</v>
      </c>
      <c r="E346" s="304">
        <v>12</v>
      </c>
      <c r="F346" s="300"/>
      <c r="G346" s="298"/>
      <c r="H346" s="300"/>
      <c r="I346" s="298"/>
      <c r="J346" s="284"/>
      <c r="K346" s="299"/>
    </row>
    <row r="347" spans="1:11" ht="15" customHeight="1" x14ac:dyDescent="0.2">
      <c r="A347" s="276"/>
      <c r="B347" s="277" t="s">
        <v>217</v>
      </c>
      <c r="C347" s="307"/>
      <c r="D347" s="306">
        <v>7.2</v>
      </c>
      <c r="E347" s="304">
        <v>6</v>
      </c>
      <c r="F347" s="300"/>
      <c r="G347" s="298"/>
      <c r="H347" s="300"/>
      <c r="I347" s="298"/>
      <c r="J347" s="284"/>
      <c r="K347" s="299"/>
    </row>
    <row r="348" spans="1:11" ht="15" customHeight="1" x14ac:dyDescent="0.2">
      <c r="A348" s="276"/>
      <c r="B348" s="277" t="s">
        <v>48</v>
      </c>
      <c r="C348" s="307"/>
      <c r="D348" s="306">
        <v>9.6</v>
      </c>
      <c r="E348" s="304">
        <v>7.5</v>
      </c>
      <c r="F348" s="300"/>
      <c r="G348" s="298"/>
      <c r="H348" s="300"/>
      <c r="I348" s="298"/>
      <c r="J348" s="284"/>
      <c r="K348" s="299"/>
    </row>
    <row r="349" spans="1:11" ht="15" customHeight="1" x14ac:dyDescent="0.2">
      <c r="A349" s="276"/>
      <c r="B349" s="277" t="s">
        <v>259</v>
      </c>
      <c r="C349" s="307"/>
      <c r="D349" s="306" t="s">
        <v>220</v>
      </c>
      <c r="E349" s="304">
        <v>0.15</v>
      </c>
      <c r="F349" s="300"/>
      <c r="G349" s="298"/>
      <c r="H349" s="300"/>
      <c r="I349" s="298"/>
      <c r="J349" s="284"/>
      <c r="K349" s="299"/>
    </row>
    <row r="350" spans="1:11" ht="15" customHeight="1" x14ac:dyDescent="0.2">
      <c r="A350" s="276"/>
      <c r="B350" s="301" t="s">
        <v>49</v>
      </c>
      <c r="C350" s="307"/>
      <c r="D350" s="306">
        <v>3</v>
      </c>
      <c r="E350" s="304">
        <v>3</v>
      </c>
      <c r="F350" s="300"/>
      <c r="G350" s="298"/>
      <c r="H350" s="300"/>
      <c r="I350" s="298"/>
      <c r="J350" s="284"/>
      <c r="K350" s="299"/>
    </row>
    <row r="351" spans="1:11" ht="15" customHeight="1" x14ac:dyDescent="0.2">
      <c r="A351" s="276"/>
      <c r="B351" s="277" t="s">
        <v>378</v>
      </c>
      <c r="C351" s="307"/>
      <c r="D351" s="306">
        <v>105</v>
      </c>
      <c r="E351" s="304">
        <v>105</v>
      </c>
      <c r="F351" s="300"/>
      <c r="G351" s="298"/>
      <c r="H351" s="300"/>
      <c r="I351" s="298"/>
      <c r="J351" s="284"/>
      <c r="K351" s="299"/>
    </row>
    <row r="352" spans="1:11" ht="23.25" customHeight="1" x14ac:dyDescent="0.2">
      <c r="A352" s="276" t="s">
        <v>170</v>
      </c>
      <c r="B352" s="277"/>
      <c r="C352" s="304">
        <v>150</v>
      </c>
      <c r="D352" s="306"/>
      <c r="E352" s="304"/>
      <c r="F352" s="300">
        <v>7.6097744360902304</v>
      </c>
      <c r="G352" s="298">
        <v>7.4255639097744401</v>
      </c>
      <c r="H352" s="300">
        <v>9.9458646616541344</v>
      </c>
      <c r="I352" s="298">
        <v>170.075187969925</v>
      </c>
      <c r="J352" s="300">
        <v>24.36</v>
      </c>
      <c r="K352" s="299" t="s">
        <v>171</v>
      </c>
    </row>
    <row r="353" spans="1:11" ht="15" customHeight="1" x14ac:dyDescent="0.2">
      <c r="A353" s="276"/>
      <c r="B353" s="301" t="s">
        <v>315</v>
      </c>
      <c r="C353" s="307"/>
      <c r="D353" s="306">
        <v>73</v>
      </c>
      <c r="E353" s="332">
        <v>69</v>
      </c>
      <c r="F353" s="300"/>
      <c r="G353" s="298"/>
      <c r="H353" s="300"/>
      <c r="I353" s="298"/>
      <c r="J353" s="300"/>
      <c r="K353" s="299"/>
    </row>
    <row r="354" spans="1:11" ht="23.25" customHeight="1" x14ac:dyDescent="0.2">
      <c r="A354" s="276"/>
      <c r="B354" s="277" t="s">
        <v>172</v>
      </c>
      <c r="C354" s="307"/>
      <c r="D354" s="306"/>
      <c r="E354" s="332">
        <v>30</v>
      </c>
      <c r="F354" s="300"/>
      <c r="G354" s="298"/>
      <c r="H354" s="300"/>
      <c r="I354" s="298"/>
      <c r="J354" s="300"/>
      <c r="K354" s="299"/>
    </row>
    <row r="355" spans="1:11" ht="23.25" customHeight="1" x14ac:dyDescent="0.2">
      <c r="A355" s="276"/>
      <c r="B355" s="277" t="s">
        <v>173</v>
      </c>
      <c r="C355" s="307"/>
      <c r="D355" s="306"/>
      <c r="E355" s="332"/>
      <c r="F355" s="300"/>
      <c r="G355" s="298"/>
      <c r="H355" s="300"/>
      <c r="I355" s="298"/>
      <c r="J355" s="300"/>
      <c r="K355" s="299" t="s">
        <v>160</v>
      </c>
    </row>
    <row r="356" spans="1:11" ht="15" customHeight="1" x14ac:dyDescent="0.2">
      <c r="A356" s="276"/>
      <c r="B356" s="277" t="s">
        <v>175</v>
      </c>
      <c r="C356" s="307"/>
      <c r="D356" s="331">
        <v>15</v>
      </c>
      <c r="E356" s="332">
        <v>15</v>
      </c>
      <c r="F356" s="300"/>
      <c r="G356" s="298"/>
      <c r="H356" s="300"/>
      <c r="I356" s="298"/>
      <c r="J356" s="300"/>
      <c r="K356" s="299"/>
    </row>
    <row r="357" spans="1:11" ht="15" customHeight="1" x14ac:dyDescent="0.2">
      <c r="A357" s="276"/>
      <c r="B357" s="277" t="s">
        <v>91</v>
      </c>
      <c r="C357" s="307"/>
      <c r="D357" s="331">
        <v>5</v>
      </c>
      <c r="E357" s="332">
        <v>5</v>
      </c>
      <c r="F357" s="300"/>
      <c r="G357" s="298"/>
      <c r="H357" s="300"/>
      <c r="I357" s="298"/>
      <c r="J357" s="300"/>
      <c r="K357" s="299"/>
    </row>
    <row r="358" spans="1:11" ht="15" customHeight="1" x14ac:dyDescent="0.2">
      <c r="A358" s="316"/>
      <c r="B358" s="277" t="s">
        <v>104</v>
      </c>
      <c r="C358" s="307"/>
      <c r="D358" s="306">
        <v>1.5</v>
      </c>
      <c r="E358" s="332">
        <v>1.5</v>
      </c>
      <c r="F358" s="300"/>
      <c r="G358" s="298"/>
      <c r="H358" s="300"/>
      <c r="I358" s="298"/>
      <c r="J358" s="300"/>
      <c r="K358" s="299"/>
    </row>
    <row r="359" spans="1:11" ht="15" customHeight="1" x14ac:dyDescent="0.2">
      <c r="A359" s="316"/>
      <c r="B359" s="301" t="s">
        <v>259</v>
      </c>
      <c r="C359" s="307"/>
      <c r="D359" s="306">
        <v>0.16</v>
      </c>
      <c r="E359" s="298">
        <v>0.16</v>
      </c>
      <c r="F359" s="300"/>
      <c r="G359" s="298"/>
      <c r="H359" s="300"/>
      <c r="I359" s="298"/>
      <c r="J359" s="300"/>
      <c r="K359" s="299"/>
    </row>
    <row r="360" spans="1:11" ht="15" customHeight="1" x14ac:dyDescent="0.2">
      <c r="A360" s="316"/>
      <c r="B360" s="277" t="s">
        <v>174</v>
      </c>
      <c r="C360" s="307"/>
      <c r="D360" s="306"/>
      <c r="E360" s="332">
        <v>20</v>
      </c>
      <c r="F360" s="300"/>
      <c r="G360" s="298"/>
      <c r="H360" s="300"/>
      <c r="I360" s="298"/>
      <c r="J360" s="300"/>
      <c r="K360" s="299"/>
    </row>
    <row r="361" spans="1:11" ht="15" customHeight="1" x14ac:dyDescent="0.2">
      <c r="A361" s="316"/>
      <c r="B361" s="277" t="s">
        <v>47</v>
      </c>
      <c r="C361" s="307"/>
      <c r="D361" s="306">
        <v>87.2</v>
      </c>
      <c r="E361" s="332">
        <v>65.599999999999994</v>
      </c>
      <c r="F361" s="300"/>
      <c r="G361" s="298"/>
      <c r="H361" s="300"/>
      <c r="I361" s="298"/>
      <c r="J361" s="300"/>
      <c r="K361" s="299"/>
    </row>
    <row r="362" spans="1:11" ht="15" customHeight="1" x14ac:dyDescent="0.2">
      <c r="A362" s="316"/>
      <c r="B362" s="277" t="s">
        <v>88</v>
      </c>
      <c r="C362" s="307"/>
      <c r="D362" s="331">
        <v>32</v>
      </c>
      <c r="E362" s="332">
        <v>25.6</v>
      </c>
      <c r="F362" s="300"/>
      <c r="G362" s="298"/>
      <c r="H362" s="300"/>
      <c r="I362" s="298"/>
      <c r="J362" s="300"/>
      <c r="K362" s="299"/>
    </row>
    <row r="363" spans="1:11" ht="15" customHeight="1" x14ac:dyDescent="0.2">
      <c r="A363" s="316"/>
      <c r="B363" s="277" t="s">
        <v>43</v>
      </c>
      <c r="C363" s="307"/>
      <c r="D363" s="306">
        <v>17.600000000000001</v>
      </c>
      <c r="E363" s="332">
        <v>14.4</v>
      </c>
      <c r="F363" s="300"/>
      <c r="G363" s="298"/>
      <c r="H363" s="300"/>
      <c r="I363" s="298"/>
      <c r="J363" s="300"/>
      <c r="K363" s="299"/>
    </row>
    <row r="364" spans="1:11" ht="15" customHeight="1" x14ac:dyDescent="0.2">
      <c r="A364" s="316"/>
      <c r="B364" s="277" t="s">
        <v>223</v>
      </c>
      <c r="C364" s="307"/>
      <c r="D364" s="306">
        <v>1.2</v>
      </c>
      <c r="E364" s="298">
        <v>1.2</v>
      </c>
      <c r="F364" s="300"/>
      <c r="G364" s="298"/>
      <c r="H364" s="300"/>
      <c r="I364" s="298"/>
      <c r="J364" s="300"/>
      <c r="K364" s="299"/>
    </row>
    <row r="365" spans="1:11" ht="23.25" customHeight="1" x14ac:dyDescent="0.2">
      <c r="A365" s="276"/>
      <c r="B365" s="301" t="s">
        <v>259</v>
      </c>
      <c r="C365" s="307"/>
      <c r="D365" s="306">
        <v>0.6</v>
      </c>
      <c r="E365" s="332">
        <v>0.6</v>
      </c>
      <c r="F365" s="300"/>
      <c r="G365" s="298"/>
      <c r="H365" s="300"/>
      <c r="I365" s="298"/>
      <c r="J365" s="300"/>
      <c r="K365" s="299"/>
    </row>
    <row r="366" spans="1:11" ht="15" customHeight="1" x14ac:dyDescent="0.2">
      <c r="A366" s="276"/>
      <c r="B366" s="277" t="s">
        <v>176</v>
      </c>
      <c r="C366" s="307"/>
      <c r="D366" s="306"/>
      <c r="E366" s="332">
        <v>120</v>
      </c>
      <c r="F366" s="300"/>
      <c r="G366" s="298"/>
      <c r="H366" s="300"/>
      <c r="I366" s="298"/>
      <c r="J366" s="300"/>
      <c r="K366" s="299"/>
    </row>
    <row r="367" spans="1:11" ht="15" customHeight="1" x14ac:dyDescent="0.2">
      <c r="A367" s="472" t="s">
        <v>442</v>
      </c>
      <c r="B367" s="277"/>
      <c r="C367" s="304">
        <v>150</v>
      </c>
      <c r="D367" s="300"/>
      <c r="E367" s="297"/>
      <c r="F367" s="297">
        <v>0.5</v>
      </c>
      <c r="G367" s="298">
        <v>7.0000000000000007E-2</v>
      </c>
      <c r="H367" s="300">
        <v>17.34</v>
      </c>
      <c r="I367" s="474">
        <v>56.82</v>
      </c>
      <c r="J367" s="306">
        <v>0.54</v>
      </c>
      <c r="K367" s="444" t="s">
        <v>443</v>
      </c>
    </row>
    <row r="368" spans="1:11" ht="15" customHeight="1" x14ac:dyDescent="0.2">
      <c r="A368" s="473"/>
      <c r="B368" s="277" t="s">
        <v>444</v>
      </c>
      <c r="C368" s="304"/>
      <c r="D368" s="300">
        <v>12.75</v>
      </c>
      <c r="E368" s="297">
        <v>12.5</v>
      </c>
      <c r="F368" s="303"/>
      <c r="G368" s="304"/>
      <c r="H368" s="304"/>
      <c r="I368" s="304"/>
      <c r="J368" s="304"/>
      <c r="K368" s="299"/>
    </row>
    <row r="369" spans="1:11" ht="21.75" customHeight="1" x14ac:dyDescent="0.2">
      <c r="A369" s="473"/>
      <c r="B369" s="354" t="s">
        <v>29</v>
      </c>
      <c r="C369" s="304"/>
      <c r="D369" s="300">
        <v>5</v>
      </c>
      <c r="E369" s="297">
        <v>5</v>
      </c>
      <c r="F369" s="303"/>
      <c r="G369" s="304"/>
      <c r="H369" s="306"/>
      <c r="I369" s="474"/>
      <c r="J369" s="306"/>
      <c r="K369" s="299"/>
    </row>
    <row r="370" spans="1:11" ht="15" customHeight="1" x14ac:dyDescent="0.2">
      <c r="A370" s="473"/>
      <c r="B370" s="277" t="s">
        <v>68</v>
      </c>
      <c r="C370" s="304"/>
      <c r="D370" s="300">
        <v>152</v>
      </c>
      <c r="E370" s="297">
        <v>152</v>
      </c>
      <c r="F370" s="303"/>
      <c r="G370" s="304"/>
      <c r="H370" s="306"/>
      <c r="I370" s="474"/>
      <c r="J370" s="306"/>
      <c r="K370" s="299"/>
    </row>
    <row r="371" spans="1:11" ht="39" customHeight="1" thickBot="1" x14ac:dyDescent="0.25">
      <c r="A371" s="276" t="s">
        <v>303</v>
      </c>
      <c r="B371" s="277"/>
      <c r="C371" s="304">
        <v>40</v>
      </c>
      <c r="D371" s="303">
        <v>40</v>
      </c>
      <c r="E371" s="304">
        <v>40</v>
      </c>
      <c r="F371" s="300">
        <v>2.64</v>
      </c>
      <c r="G371" s="339">
        <v>0.48</v>
      </c>
      <c r="H371" s="300">
        <v>15.85</v>
      </c>
      <c r="I371" s="339">
        <v>79.28</v>
      </c>
      <c r="J371" s="306"/>
      <c r="K371" s="340" t="s">
        <v>238</v>
      </c>
    </row>
    <row r="372" spans="1:11" ht="15.75" customHeight="1" thickBot="1" x14ac:dyDescent="0.25">
      <c r="A372" s="310" t="s">
        <v>39</v>
      </c>
      <c r="B372" s="311"/>
      <c r="C372" s="317">
        <v>530</v>
      </c>
      <c r="D372" s="341"/>
      <c r="E372" s="342"/>
      <c r="F372" s="343">
        <f>F339+F344+F352+F367+F371</f>
        <v>15.002030075187971</v>
      </c>
      <c r="G372" s="314">
        <f>G339+G344+G352+G367+G371</f>
        <v>17.974887218045122</v>
      </c>
      <c r="H372" s="343">
        <f>H339+H344+H352+H367+H371</f>
        <v>68.170526315789431</v>
      </c>
      <c r="I372" s="314">
        <f>I339+I344+I352+I367+I371</f>
        <v>451.54691729323304</v>
      </c>
      <c r="J372" s="343">
        <f>J339+J344+J352+J367+J371</f>
        <v>32.11</v>
      </c>
      <c r="K372" s="315"/>
    </row>
    <row r="373" spans="1:11" ht="30.75" customHeight="1" x14ac:dyDescent="0.2">
      <c r="A373" s="316"/>
      <c r="B373" s="265" t="s">
        <v>531</v>
      </c>
      <c r="C373" s="304"/>
      <c r="D373" s="306"/>
      <c r="E373" s="304"/>
      <c r="F373" s="300"/>
      <c r="G373" s="298"/>
      <c r="H373" s="300"/>
      <c r="I373" s="274"/>
      <c r="J373" s="300"/>
      <c r="K373" s="299"/>
    </row>
    <row r="374" spans="1:11" ht="24" customHeight="1" x14ac:dyDescent="0.2">
      <c r="A374" s="276" t="s">
        <v>187</v>
      </c>
      <c r="B374" s="277"/>
      <c r="C374" s="304">
        <v>150</v>
      </c>
      <c r="D374" s="300"/>
      <c r="E374" s="298"/>
      <c r="F374" s="300">
        <v>4.5</v>
      </c>
      <c r="G374" s="298">
        <v>3.75</v>
      </c>
      <c r="H374" s="300">
        <v>6</v>
      </c>
      <c r="I374" s="298">
        <v>56</v>
      </c>
      <c r="J374" s="300">
        <v>1.2</v>
      </c>
      <c r="K374" s="299" t="s">
        <v>158</v>
      </c>
    </row>
    <row r="375" spans="1:11" ht="23.25" customHeight="1" x14ac:dyDescent="0.2">
      <c r="A375" s="316" t="s">
        <v>513</v>
      </c>
      <c r="B375" s="277" t="s">
        <v>194</v>
      </c>
      <c r="C375" s="304"/>
      <c r="D375" s="300">
        <v>152</v>
      </c>
      <c r="E375" s="298">
        <v>150</v>
      </c>
      <c r="F375" s="300"/>
      <c r="G375" s="298"/>
      <c r="H375" s="300"/>
      <c r="I375" s="298"/>
      <c r="J375" s="300"/>
      <c r="K375" s="299"/>
    </row>
    <row r="376" spans="1:11" ht="23.25" customHeight="1" x14ac:dyDescent="0.2">
      <c r="A376" s="276" t="s">
        <v>329</v>
      </c>
      <c r="B376" s="277"/>
      <c r="C376" s="304">
        <v>50</v>
      </c>
      <c r="D376" s="300"/>
      <c r="E376" s="298"/>
      <c r="F376" s="300">
        <v>3.87</v>
      </c>
      <c r="G376" s="298">
        <v>1.75</v>
      </c>
      <c r="H376" s="300">
        <v>19.43</v>
      </c>
      <c r="I376" s="298">
        <v>125</v>
      </c>
      <c r="J376" s="300">
        <v>0.27</v>
      </c>
      <c r="K376" s="299" t="s">
        <v>336</v>
      </c>
    </row>
    <row r="377" spans="1:11" ht="23.25" customHeight="1" x14ac:dyDescent="0.2">
      <c r="A377" s="276"/>
      <c r="B377" s="277" t="s">
        <v>54</v>
      </c>
      <c r="C377" s="304"/>
      <c r="D377" s="300">
        <v>30</v>
      </c>
      <c r="E377" s="298">
        <v>30</v>
      </c>
      <c r="F377" s="300"/>
      <c r="G377" s="298"/>
      <c r="H377" s="300"/>
      <c r="I377" s="298"/>
      <c r="J377" s="300"/>
      <c r="K377" s="299"/>
    </row>
    <row r="378" spans="1:11" ht="23.25" customHeight="1" x14ac:dyDescent="0.2">
      <c r="A378" s="276"/>
      <c r="B378" s="277" t="s">
        <v>330</v>
      </c>
      <c r="C378" s="304"/>
      <c r="D378" s="300">
        <v>1</v>
      </c>
      <c r="E378" s="298">
        <v>1</v>
      </c>
      <c r="F378" s="300"/>
      <c r="G378" s="298"/>
      <c r="H378" s="300"/>
      <c r="I378" s="298"/>
      <c r="J378" s="300"/>
      <c r="K378" s="299"/>
    </row>
    <row r="379" spans="1:11" ht="23.25" customHeight="1" x14ac:dyDescent="0.2">
      <c r="A379" s="276"/>
      <c r="B379" s="277" t="s">
        <v>331</v>
      </c>
      <c r="C379" s="304"/>
      <c r="D379" s="300">
        <v>3.9</v>
      </c>
      <c r="E379" s="298">
        <v>3.9</v>
      </c>
      <c r="F379" s="300"/>
      <c r="G379" s="298"/>
      <c r="H379" s="300"/>
      <c r="I379" s="298"/>
      <c r="J379" s="300"/>
      <c r="K379" s="299"/>
    </row>
    <row r="380" spans="1:11" ht="23.25" customHeight="1" x14ac:dyDescent="0.2">
      <c r="A380" s="276"/>
      <c r="B380" s="277" t="s">
        <v>59</v>
      </c>
      <c r="C380" s="304"/>
      <c r="D380" s="300">
        <v>1.4</v>
      </c>
      <c r="E380" s="298">
        <v>1.4</v>
      </c>
      <c r="F380" s="300"/>
      <c r="G380" s="298"/>
      <c r="H380" s="300"/>
      <c r="I380" s="298"/>
      <c r="J380" s="300"/>
      <c r="K380" s="299"/>
    </row>
    <row r="381" spans="1:11" ht="23.25" customHeight="1" x14ac:dyDescent="0.2">
      <c r="A381" s="276"/>
      <c r="B381" s="277" t="s">
        <v>332</v>
      </c>
      <c r="C381" s="304"/>
      <c r="D381" s="300">
        <v>2.88</v>
      </c>
      <c r="E381" s="298">
        <v>2.4</v>
      </c>
      <c r="F381" s="300"/>
      <c r="G381" s="298"/>
      <c r="H381" s="300"/>
      <c r="I381" s="298"/>
      <c r="J381" s="300"/>
      <c r="K381" s="299"/>
    </row>
    <row r="382" spans="1:11" ht="23.25" customHeight="1" x14ac:dyDescent="0.2">
      <c r="A382" s="276"/>
      <c r="B382" s="277" t="s">
        <v>333</v>
      </c>
      <c r="C382" s="304"/>
      <c r="D382" s="300">
        <v>0.25</v>
      </c>
      <c r="E382" s="298">
        <v>0.25</v>
      </c>
      <c r="F382" s="300"/>
      <c r="G382" s="298"/>
      <c r="H382" s="300"/>
      <c r="I382" s="298"/>
      <c r="J382" s="300"/>
      <c r="K382" s="299"/>
    </row>
    <row r="383" spans="1:11" ht="23.25" customHeight="1" x14ac:dyDescent="0.2">
      <c r="A383" s="276"/>
      <c r="B383" s="277" t="s">
        <v>27</v>
      </c>
      <c r="C383" s="304"/>
      <c r="D383" s="300">
        <v>13</v>
      </c>
      <c r="E383" s="298">
        <v>13</v>
      </c>
      <c r="F383" s="300"/>
      <c r="G383" s="298"/>
      <c r="H383" s="300"/>
      <c r="I383" s="298"/>
      <c r="J383" s="300"/>
      <c r="K383" s="299"/>
    </row>
    <row r="384" spans="1:11" ht="23.25" customHeight="1" x14ac:dyDescent="0.2">
      <c r="A384" s="276"/>
      <c r="B384" s="277" t="s">
        <v>327</v>
      </c>
      <c r="C384" s="304"/>
      <c r="D384" s="300">
        <v>0.35</v>
      </c>
      <c r="E384" s="298">
        <v>0.35</v>
      </c>
      <c r="F384" s="300"/>
      <c r="G384" s="298"/>
      <c r="H384" s="300"/>
      <c r="I384" s="298"/>
      <c r="J384" s="300"/>
      <c r="K384" s="299"/>
    </row>
    <row r="385" spans="1:11" ht="23.25" customHeight="1" x14ac:dyDescent="0.2">
      <c r="A385" s="276"/>
      <c r="B385" s="277" t="s">
        <v>28</v>
      </c>
      <c r="C385" s="304"/>
      <c r="D385" s="300">
        <v>11.8</v>
      </c>
      <c r="E385" s="298">
        <v>11.8</v>
      </c>
      <c r="F385" s="300"/>
      <c r="G385" s="298"/>
      <c r="H385" s="300"/>
      <c r="I385" s="298"/>
      <c r="J385" s="300"/>
      <c r="K385" s="299"/>
    </row>
    <row r="386" spans="1:11" ht="23.25" customHeight="1" x14ac:dyDescent="0.2">
      <c r="A386" s="276"/>
      <c r="B386" s="277" t="s">
        <v>46</v>
      </c>
      <c r="C386" s="304"/>
      <c r="D386" s="300"/>
      <c r="E386" s="298">
        <v>59</v>
      </c>
      <c r="F386" s="300"/>
      <c r="G386" s="298"/>
      <c r="H386" s="300"/>
      <c r="I386" s="298"/>
      <c r="J386" s="300"/>
      <c r="K386" s="299"/>
    </row>
    <row r="387" spans="1:11" ht="23.25" customHeight="1" x14ac:dyDescent="0.2">
      <c r="A387" s="276"/>
      <c r="B387" s="277" t="s">
        <v>334</v>
      </c>
      <c r="C387" s="304"/>
      <c r="D387" s="300">
        <v>1.44</v>
      </c>
      <c r="E387" s="298">
        <v>1.2</v>
      </c>
      <c r="F387" s="300"/>
      <c r="G387" s="298"/>
      <c r="H387" s="300"/>
      <c r="I387" s="298"/>
      <c r="J387" s="300"/>
      <c r="K387" s="299"/>
    </row>
    <row r="388" spans="1:11" ht="27.75" customHeight="1" thickBot="1" x14ac:dyDescent="0.25">
      <c r="A388" s="276"/>
      <c r="B388" s="277" t="s">
        <v>335</v>
      </c>
      <c r="C388" s="418"/>
      <c r="D388" s="300">
        <v>1</v>
      </c>
      <c r="E388" s="298">
        <v>1</v>
      </c>
      <c r="F388" s="300"/>
      <c r="G388" s="298"/>
      <c r="H388" s="300"/>
      <c r="I388" s="298"/>
      <c r="J388" s="300"/>
      <c r="K388" s="299"/>
    </row>
    <row r="389" spans="1:11" ht="23.25" customHeight="1" thickBot="1" x14ac:dyDescent="0.25">
      <c r="A389" s="432" t="s">
        <v>39</v>
      </c>
      <c r="B389" s="311"/>
      <c r="C389" s="433">
        <v>200</v>
      </c>
      <c r="D389" s="289"/>
      <c r="E389" s="288"/>
      <c r="F389" s="435">
        <f>F374+F376</f>
        <v>8.370000000000001</v>
      </c>
      <c r="G389" s="436">
        <f t="shared" ref="G389:J389" si="19">G374+G376</f>
        <v>5.5</v>
      </c>
      <c r="H389" s="435">
        <f t="shared" si="19"/>
        <v>25.43</v>
      </c>
      <c r="I389" s="436">
        <f t="shared" si="19"/>
        <v>181</v>
      </c>
      <c r="J389" s="435">
        <f t="shared" si="19"/>
        <v>1.47</v>
      </c>
      <c r="K389" s="315"/>
    </row>
    <row r="390" spans="1:11" ht="20.25" customHeight="1" x14ac:dyDescent="0.2">
      <c r="A390" s="316"/>
      <c r="B390" s="344" t="s">
        <v>532</v>
      </c>
      <c r="C390" s="304"/>
      <c r="D390" s="300"/>
      <c r="E390" s="298"/>
      <c r="F390" s="300"/>
      <c r="G390" s="298"/>
      <c r="H390" s="300"/>
      <c r="I390" s="298"/>
      <c r="J390" s="300"/>
      <c r="K390" s="299"/>
    </row>
    <row r="391" spans="1:11" ht="23.25" customHeight="1" x14ac:dyDescent="0.2">
      <c r="A391" s="345" t="s">
        <v>503</v>
      </c>
      <c r="B391" s="346"/>
      <c r="C391" s="347" t="s">
        <v>385</v>
      </c>
      <c r="D391" s="348"/>
      <c r="E391" s="349"/>
      <c r="F391" s="350">
        <v>9.75</v>
      </c>
      <c r="G391" s="351">
        <v>12.77</v>
      </c>
      <c r="H391" s="350">
        <v>17.87</v>
      </c>
      <c r="I391" s="351">
        <v>250.55</v>
      </c>
      <c r="J391" s="350">
        <v>0.3</v>
      </c>
      <c r="K391" s="299" t="s">
        <v>314</v>
      </c>
    </row>
    <row r="392" spans="1:11" ht="15" customHeight="1" x14ac:dyDescent="0.2">
      <c r="A392" s="345"/>
      <c r="B392" s="277" t="s">
        <v>58</v>
      </c>
      <c r="C392" s="347"/>
      <c r="D392" s="348">
        <v>102</v>
      </c>
      <c r="E392" s="349">
        <v>85</v>
      </c>
      <c r="F392" s="350"/>
      <c r="G392" s="351"/>
      <c r="H392" s="350"/>
      <c r="I392" s="351"/>
      <c r="J392" s="350"/>
      <c r="K392" s="299"/>
    </row>
    <row r="393" spans="1:11" ht="15" customHeight="1" x14ac:dyDescent="0.2">
      <c r="A393" s="345"/>
      <c r="B393" s="346" t="s">
        <v>197</v>
      </c>
      <c r="C393" s="347"/>
      <c r="D393" s="348">
        <v>51</v>
      </c>
      <c r="E393" s="349">
        <v>51</v>
      </c>
      <c r="F393" s="350"/>
      <c r="G393" s="351"/>
      <c r="H393" s="350"/>
      <c r="I393" s="351"/>
      <c r="J393" s="350"/>
      <c r="K393" s="299"/>
    </row>
    <row r="394" spans="1:11" ht="15" customHeight="1" x14ac:dyDescent="0.2">
      <c r="A394" s="345"/>
      <c r="B394" s="346" t="s">
        <v>480</v>
      </c>
      <c r="C394" s="347"/>
      <c r="D394" s="348">
        <v>13.26</v>
      </c>
      <c r="E394" s="349">
        <v>13</v>
      </c>
      <c r="F394" s="350"/>
      <c r="G394" s="351"/>
      <c r="H394" s="350"/>
      <c r="I394" s="351"/>
      <c r="J394" s="350"/>
      <c r="K394" s="299"/>
    </row>
    <row r="395" spans="1:11" ht="15" customHeight="1" x14ac:dyDescent="0.2">
      <c r="A395" s="345"/>
      <c r="B395" s="346" t="s">
        <v>59</v>
      </c>
      <c r="C395" s="347"/>
      <c r="D395" s="348">
        <v>2.6</v>
      </c>
      <c r="E395" s="349">
        <v>2.6</v>
      </c>
      <c r="F395" s="350"/>
      <c r="G395" s="351"/>
      <c r="H395" s="350"/>
      <c r="I395" s="351"/>
      <c r="J395" s="350"/>
      <c r="K395" s="299"/>
    </row>
    <row r="396" spans="1:11" ht="16.5" customHeight="1" x14ac:dyDescent="0.2">
      <c r="A396" s="345"/>
      <c r="B396" s="346" t="s">
        <v>259</v>
      </c>
      <c r="C396" s="347"/>
      <c r="D396" s="348">
        <v>0.3</v>
      </c>
      <c r="E396" s="349">
        <v>0.3</v>
      </c>
      <c r="F396" s="350"/>
      <c r="G396" s="351"/>
      <c r="H396" s="350"/>
      <c r="I396" s="351"/>
      <c r="J396" s="350"/>
      <c r="K396" s="299"/>
    </row>
    <row r="397" spans="1:11" ht="15" customHeight="1" x14ac:dyDescent="0.2">
      <c r="A397" s="345"/>
      <c r="B397" s="346" t="s">
        <v>266</v>
      </c>
      <c r="C397" s="347"/>
      <c r="D397" s="348"/>
      <c r="E397" s="349">
        <v>130</v>
      </c>
      <c r="F397" s="350"/>
      <c r="G397" s="351"/>
      <c r="H397" s="350"/>
      <c r="I397" s="351"/>
      <c r="J397" s="350"/>
      <c r="K397" s="299"/>
    </row>
    <row r="398" spans="1:11" ht="23.25" customHeight="1" x14ac:dyDescent="0.2">
      <c r="A398" s="276" t="s">
        <v>141</v>
      </c>
      <c r="B398" s="277"/>
      <c r="C398" s="304" t="s">
        <v>201</v>
      </c>
      <c r="D398" s="306"/>
      <c r="E398" s="304"/>
      <c r="F398" s="306">
        <v>0.04</v>
      </c>
      <c r="G398" s="304">
        <v>0.01</v>
      </c>
      <c r="H398" s="306">
        <v>5.01</v>
      </c>
      <c r="I398" s="304">
        <v>19.95</v>
      </c>
      <c r="J398" s="306">
        <v>0.02</v>
      </c>
      <c r="K398" s="299" t="s">
        <v>233</v>
      </c>
    </row>
    <row r="399" spans="1:11" ht="15" customHeight="1" x14ac:dyDescent="0.2">
      <c r="A399" s="276"/>
      <c r="B399" s="277" t="s">
        <v>302</v>
      </c>
      <c r="C399" s="304"/>
      <c r="D399" s="306">
        <v>0.4</v>
      </c>
      <c r="E399" s="304">
        <v>0.4</v>
      </c>
      <c r="F399" s="306"/>
      <c r="G399" s="304"/>
      <c r="H399" s="306"/>
      <c r="I399" s="304"/>
      <c r="J399" s="306"/>
      <c r="K399" s="299"/>
    </row>
    <row r="400" spans="1:11" ht="15" customHeight="1" x14ac:dyDescent="0.2">
      <c r="A400" s="276"/>
      <c r="B400" s="277" t="s">
        <v>29</v>
      </c>
      <c r="C400" s="304"/>
      <c r="D400" s="306">
        <v>5</v>
      </c>
      <c r="E400" s="304">
        <v>5</v>
      </c>
      <c r="F400" s="306"/>
      <c r="G400" s="304"/>
      <c r="H400" s="306"/>
      <c r="I400" s="304"/>
      <c r="J400" s="306"/>
      <c r="K400" s="299"/>
    </row>
    <row r="401" spans="1:11" ht="15" customHeight="1" x14ac:dyDescent="0.2">
      <c r="A401" s="276"/>
      <c r="B401" s="277" t="s">
        <v>28</v>
      </c>
      <c r="C401" s="304"/>
      <c r="D401" s="306">
        <v>150</v>
      </c>
      <c r="E401" s="304">
        <v>150</v>
      </c>
      <c r="F401" s="306"/>
      <c r="G401" s="304"/>
      <c r="H401" s="306"/>
      <c r="I401" s="304"/>
      <c r="J401" s="306"/>
      <c r="K401" s="299"/>
    </row>
    <row r="402" spans="1:11" ht="42.75" customHeight="1" thickBot="1" x14ac:dyDescent="0.25">
      <c r="A402" s="276" t="s">
        <v>230</v>
      </c>
      <c r="B402" s="277"/>
      <c r="C402" s="304">
        <v>30</v>
      </c>
      <c r="D402" s="297">
        <v>30</v>
      </c>
      <c r="E402" s="339">
        <v>30</v>
      </c>
      <c r="F402" s="300">
        <v>2.2822822822822819</v>
      </c>
      <c r="G402" s="339">
        <v>0.24024024024024024</v>
      </c>
      <c r="H402" s="300">
        <v>14.774774774774775</v>
      </c>
      <c r="I402" s="339">
        <v>70.570570570570567</v>
      </c>
      <c r="J402" s="300">
        <v>0</v>
      </c>
      <c r="K402" s="340" t="s">
        <v>239</v>
      </c>
    </row>
    <row r="403" spans="1:11" ht="15.75" customHeight="1" thickBot="1" x14ac:dyDescent="0.25">
      <c r="A403" s="432" t="s">
        <v>39</v>
      </c>
      <c r="B403" s="311"/>
      <c r="C403" s="433">
        <v>315</v>
      </c>
      <c r="D403" s="434"/>
      <c r="E403" s="433"/>
      <c r="F403" s="435">
        <f>F391+F398+F402</f>
        <v>12.072282282282281</v>
      </c>
      <c r="G403" s="436">
        <f t="shared" ref="G403:J403" si="20">G391+G398+G402</f>
        <v>13.02024024024024</v>
      </c>
      <c r="H403" s="435">
        <f t="shared" si="20"/>
        <v>37.654774774774779</v>
      </c>
      <c r="I403" s="436">
        <f t="shared" si="20"/>
        <v>341.07057057057057</v>
      </c>
      <c r="J403" s="435">
        <f t="shared" si="20"/>
        <v>0.32</v>
      </c>
      <c r="K403" s="437"/>
    </row>
    <row r="404" spans="1:11" ht="15.75" customHeight="1" thickBot="1" x14ac:dyDescent="0.25">
      <c r="A404" s="438" t="s">
        <v>64</v>
      </c>
      <c r="B404" s="266"/>
      <c r="C404" s="439">
        <f>C333+C337+C372+C389+C403</f>
        <v>1558</v>
      </c>
      <c r="D404" s="439"/>
      <c r="E404" s="439"/>
      <c r="F404" s="608">
        <f t="shared" ref="F404:J404" si="21">F333+F337+F372+F389+F403</f>
        <v>45.594312357470251</v>
      </c>
      <c r="G404" s="608">
        <f t="shared" si="21"/>
        <v>48.372740070897976</v>
      </c>
      <c r="H404" s="608">
        <f t="shared" si="21"/>
        <v>187.58210373003632</v>
      </c>
      <c r="I404" s="608">
        <f>I333+I337+I372+I389+I403</f>
        <v>1358.961439559951</v>
      </c>
      <c r="J404" s="608">
        <f t="shared" si="21"/>
        <v>125.22999999999999</v>
      </c>
      <c r="K404" s="340"/>
    </row>
    <row r="405" spans="1:11" ht="15" customHeight="1" x14ac:dyDescent="0.2">
      <c r="A405" s="393"/>
      <c r="B405" s="265"/>
      <c r="C405" s="364"/>
      <c r="D405" s="440"/>
      <c r="E405" s="306"/>
      <c r="F405" s="394"/>
      <c r="G405" s="394"/>
      <c r="H405" s="394"/>
      <c r="I405" s="394"/>
      <c r="J405" s="394"/>
      <c r="K405" s="271"/>
    </row>
    <row r="406" spans="1:11" ht="15.75" customHeight="1" thickBot="1" x14ac:dyDescent="0.25">
      <c r="A406" s="264" t="s">
        <v>100</v>
      </c>
      <c r="B406" s="267"/>
      <c r="C406" s="266"/>
      <c r="D406" s="441"/>
      <c r="K406" s="266"/>
    </row>
    <row r="407" spans="1:11" ht="23.25" customHeight="1" x14ac:dyDescent="0.2">
      <c r="A407" s="270" t="s">
        <v>5</v>
      </c>
      <c r="B407" s="271"/>
      <c r="C407" s="272" t="s">
        <v>6</v>
      </c>
      <c r="D407" s="321" t="s">
        <v>7</v>
      </c>
      <c r="E407" s="442" t="s">
        <v>7</v>
      </c>
      <c r="F407" s="673" t="s">
        <v>8</v>
      </c>
      <c r="G407" s="674"/>
      <c r="H407" s="675"/>
      <c r="I407" s="274" t="s">
        <v>9</v>
      </c>
      <c r="J407" s="275" t="s">
        <v>10</v>
      </c>
      <c r="K407" s="272" t="s">
        <v>66</v>
      </c>
    </row>
    <row r="408" spans="1:11" ht="15.75" customHeight="1" thickBot="1" x14ac:dyDescent="0.25">
      <c r="A408" s="276" t="s">
        <v>12</v>
      </c>
      <c r="B408" s="277"/>
      <c r="C408" s="278" t="s">
        <v>13</v>
      </c>
      <c r="D408" s="309" t="s">
        <v>14</v>
      </c>
      <c r="E408" s="381" t="s">
        <v>14</v>
      </c>
      <c r="F408" s="281"/>
      <c r="G408" s="282"/>
      <c r="H408" s="282"/>
      <c r="I408" s="283" t="s">
        <v>138</v>
      </c>
      <c r="J408" s="284"/>
      <c r="K408" s="278" t="s">
        <v>67</v>
      </c>
    </row>
    <row r="409" spans="1:11" ht="15.75" customHeight="1" thickBot="1" x14ac:dyDescent="0.25">
      <c r="A409" s="276"/>
      <c r="B409" s="277"/>
      <c r="C409" s="278"/>
      <c r="D409" s="280" t="s">
        <v>16</v>
      </c>
      <c r="E409" s="287" t="s">
        <v>17</v>
      </c>
      <c r="F409" s="274" t="s">
        <v>18</v>
      </c>
      <c r="G409" s="274" t="s">
        <v>19</v>
      </c>
      <c r="H409" s="324" t="s">
        <v>20</v>
      </c>
      <c r="I409" s="274" t="s">
        <v>21</v>
      </c>
      <c r="J409" s="324" t="s">
        <v>22</v>
      </c>
      <c r="K409" s="278"/>
    </row>
    <row r="410" spans="1:11" ht="15" customHeight="1" x14ac:dyDescent="0.2">
      <c r="A410" s="270"/>
      <c r="B410" s="291" t="s">
        <v>23</v>
      </c>
      <c r="C410" s="272"/>
      <c r="D410" s="399"/>
      <c r="E410" s="400"/>
      <c r="F410" s="325"/>
      <c r="G410" s="294"/>
      <c r="H410" s="325"/>
      <c r="I410" s="294"/>
      <c r="J410" s="325"/>
      <c r="K410" s="292"/>
    </row>
    <row r="411" spans="1:11" ht="23.25" customHeight="1" x14ac:dyDescent="0.2">
      <c r="A411" s="276" t="s">
        <v>205</v>
      </c>
      <c r="B411" s="277"/>
      <c r="C411" s="304">
        <v>180</v>
      </c>
      <c r="D411" s="300"/>
      <c r="E411" s="298"/>
      <c r="F411" s="300">
        <v>2.37086330935252</v>
      </c>
      <c r="G411" s="298">
        <v>2.01402877697842</v>
      </c>
      <c r="H411" s="300">
        <v>24.26</v>
      </c>
      <c r="I411" s="298">
        <v>134.22999999999999</v>
      </c>
      <c r="J411" s="300">
        <v>0.59</v>
      </c>
      <c r="K411" s="299" t="s">
        <v>208</v>
      </c>
    </row>
    <row r="412" spans="1:11" ht="15" customHeight="1" x14ac:dyDescent="0.2">
      <c r="A412" s="276"/>
      <c r="B412" s="277" t="s">
        <v>207</v>
      </c>
      <c r="C412" s="304"/>
      <c r="D412" s="300">
        <v>11</v>
      </c>
      <c r="E412" s="298">
        <v>11</v>
      </c>
      <c r="F412" s="300"/>
      <c r="G412" s="298"/>
      <c r="H412" s="300"/>
      <c r="I412" s="298"/>
      <c r="J412" s="300"/>
      <c r="K412" s="299"/>
    </row>
    <row r="413" spans="1:11" ht="15" customHeight="1" x14ac:dyDescent="0.2">
      <c r="A413" s="276"/>
      <c r="B413" s="277" t="s">
        <v>29</v>
      </c>
      <c r="C413" s="304"/>
      <c r="D413" s="300">
        <v>1.4</v>
      </c>
      <c r="E413" s="298">
        <v>1.4</v>
      </c>
      <c r="F413" s="300"/>
      <c r="G413" s="298"/>
      <c r="H413" s="300"/>
      <c r="I413" s="298"/>
      <c r="J413" s="300"/>
      <c r="K413" s="299"/>
    </row>
    <row r="414" spans="1:11" ht="15" customHeight="1" x14ac:dyDescent="0.2">
      <c r="A414" s="276"/>
      <c r="B414" s="277" t="s">
        <v>27</v>
      </c>
      <c r="C414" s="304"/>
      <c r="D414" s="300">
        <v>126</v>
      </c>
      <c r="E414" s="298">
        <v>126</v>
      </c>
      <c r="F414" s="300"/>
      <c r="G414" s="298"/>
      <c r="H414" s="300"/>
      <c r="I414" s="298"/>
      <c r="J414" s="300"/>
      <c r="K414" s="299"/>
    </row>
    <row r="415" spans="1:11" ht="15" customHeight="1" x14ac:dyDescent="0.2">
      <c r="A415" s="276"/>
      <c r="B415" s="277" t="s">
        <v>28</v>
      </c>
      <c r="C415" s="304"/>
      <c r="D415" s="300">
        <v>54</v>
      </c>
      <c r="E415" s="298">
        <v>54</v>
      </c>
      <c r="F415" s="300"/>
      <c r="G415" s="298"/>
      <c r="H415" s="300"/>
      <c r="I415" s="298"/>
      <c r="J415" s="300"/>
      <c r="K415" s="299"/>
    </row>
    <row r="416" spans="1:11" ht="15" customHeight="1" x14ac:dyDescent="0.2">
      <c r="A416" s="276"/>
      <c r="B416" s="277" t="s">
        <v>31</v>
      </c>
      <c r="C416" s="304"/>
      <c r="D416" s="300">
        <v>1.8</v>
      </c>
      <c r="E416" s="298">
        <v>1.8</v>
      </c>
      <c r="F416" s="300"/>
      <c r="G416" s="298"/>
      <c r="H416" s="300"/>
      <c r="I416" s="298"/>
      <c r="J416" s="300"/>
      <c r="K416" s="299"/>
    </row>
    <row r="417" spans="1:11" ht="15" customHeight="1" x14ac:dyDescent="0.2">
      <c r="A417" s="276"/>
      <c r="B417" s="277" t="s">
        <v>30</v>
      </c>
      <c r="C417" s="304"/>
      <c r="D417" s="300">
        <v>1</v>
      </c>
      <c r="E417" s="298">
        <v>1</v>
      </c>
      <c r="F417" s="300"/>
      <c r="G417" s="298"/>
      <c r="H417" s="300"/>
      <c r="I417" s="298"/>
      <c r="J417" s="300"/>
      <c r="K417" s="299"/>
    </row>
    <row r="418" spans="1:11" ht="23.25" customHeight="1" x14ac:dyDescent="0.2">
      <c r="A418" s="276" t="s">
        <v>69</v>
      </c>
      <c r="B418" s="277"/>
      <c r="C418" s="304">
        <v>150</v>
      </c>
      <c r="D418" s="308"/>
      <c r="E418" s="302"/>
      <c r="F418" s="297">
        <v>3.0569715142428788</v>
      </c>
      <c r="G418" s="298">
        <v>2.656671664167916</v>
      </c>
      <c r="H418" s="300">
        <v>4.99</v>
      </c>
      <c r="I418" s="298">
        <v>48.855547226386804</v>
      </c>
      <c r="J418" s="300">
        <v>1.19</v>
      </c>
      <c r="K418" s="299" t="s">
        <v>70</v>
      </c>
    </row>
    <row r="419" spans="1:11" ht="15" customHeight="1" x14ac:dyDescent="0.2">
      <c r="A419" s="276"/>
      <c r="B419" s="277" t="s">
        <v>71</v>
      </c>
      <c r="C419" s="304"/>
      <c r="D419" s="303">
        <v>1.7</v>
      </c>
      <c r="E419" s="304">
        <v>1.7</v>
      </c>
      <c r="F419" s="297"/>
      <c r="G419" s="298"/>
      <c r="H419" s="300"/>
      <c r="I419" s="298"/>
      <c r="J419" s="300"/>
      <c r="K419" s="299"/>
    </row>
    <row r="420" spans="1:11" ht="15" customHeight="1" x14ac:dyDescent="0.2">
      <c r="A420" s="316"/>
      <c r="B420" s="277" t="s">
        <v>29</v>
      </c>
      <c r="C420" s="304"/>
      <c r="D420" s="303">
        <v>5</v>
      </c>
      <c r="E420" s="304">
        <v>5</v>
      </c>
      <c r="F420" s="297"/>
      <c r="G420" s="298"/>
      <c r="H420" s="300"/>
      <c r="I420" s="298"/>
      <c r="J420" s="300"/>
      <c r="K420" s="299"/>
    </row>
    <row r="421" spans="1:11" ht="15" customHeight="1" x14ac:dyDescent="0.2">
      <c r="A421" s="305"/>
      <c r="B421" s="277" t="s">
        <v>27</v>
      </c>
      <c r="C421" s="304"/>
      <c r="D421" s="303">
        <v>90</v>
      </c>
      <c r="E421" s="304">
        <v>90</v>
      </c>
      <c r="F421" s="297"/>
      <c r="G421" s="298"/>
      <c r="H421" s="300"/>
      <c r="I421" s="298"/>
      <c r="J421" s="300"/>
      <c r="K421" s="299"/>
    </row>
    <row r="422" spans="1:11" ht="15" customHeight="1" x14ac:dyDescent="0.2">
      <c r="A422" s="305"/>
      <c r="B422" s="277" t="s">
        <v>68</v>
      </c>
      <c r="C422" s="304"/>
      <c r="D422" s="303">
        <v>67</v>
      </c>
      <c r="E422" s="304">
        <v>67</v>
      </c>
      <c r="F422" s="297"/>
      <c r="G422" s="298"/>
      <c r="H422" s="300"/>
      <c r="I422" s="298"/>
      <c r="J422" s="300"/>
      <c r="K422" s="299"/>
    </row>
    <row r="423" spans="1:11" ht="23.25" customHeight="1" x14ac:dyDescent="0.2">
      <c r="A423" s="276" t="s">
        <v>226</v>
      </c>
      <c r="B423" s="277"/>
      <c r="C423" s="307" t="s">
        <v>533</v>
      </c>
      <c r="D423" s="277"/>
      <c r="E423" s="299"/>
      <c r="F423" s="300">
        <v>4.58</v>
      </c>
      <c r="G423" s="298">
        <v>6.39</v>
      </c>
      <c r="H423" s="300">
        <v>12.26</v>
      </c>
      <c r="I423" s="298">
        <v>124.74</v>
      </c>
      <c r="J423" s="300">
        <v>0.04</v>
      </c>
      <c r="K423" s="299" t="s">
        <v>403</v>
      </c>
    </row>
    <row r="424" spans="1:11" ht="15" customHeight="1" x14ac:dyDescent="0.2">
      <c r="A424" s="276"/>
      <c r="B424" s="277" t="s">
        <v>38</v>
      </c>
      <c r="C424" s="278"/>
      <c r="D424" s="396">
        <v>25</v>
      </c>
      <c r="E424" s="278">
        <v>25</v>
      </c>
      <c r="F424" s="300"/>
      <c r="G424" s="298"/>
      <c r="H424" s="300"/>
      <c r="I424" s="298"/>
      <c r="J424" s="300"/>
      <c r="K424" s="299"/>
    </row>
    <row r="425" spans="1:11" ht="15" customHeight="1" x14ac:dyDescent="0.2">
      <c r="A425" s="276"/>
      <c r="B425" s="277" t="s">
        <v>72</v>
      </c>
      <c r="C425" s="278"/>
      <c r="D425" s="396">
        <v>10.199999999999999</v>
      </c>
      <c r="E425" s="278">
        <v>10</v>
      </c>
      <c r="F425" s="300"/>
      <c r="G425" s="298"/>
      <c r="H425" s="300"/>
      <c r="I425" s="298"/>
      <c r="J425" s="300"/>
      <c r="K425" s="299"/>
    </row>
    <row r="426" spans="1:11" ht="15.75" customHeight="1" thickBot="1" x14ac:dyDescent="0.25">
      <c r="A426" s="276"/>
      <c r="B426" s="277" t="s">
        <v>31</v>
      </c>
      <c r="C426" s="278"/>
      <c r="D426" s="396">
        <v>5</v>
      </c>
      <c r="E426" s="278">
        <v>5</v>
      </c>
      <c r="F426" s="300" t="s">
        <v>3</v>
      </c>
      <c r="G426" s="339"/>
      <c r="H426" s="300"/>
      <c r="I426" s="339"/>
      <c r="J426" s="300"/>
      <c r="K426" s="299"/>
    </row>
    <row r="427" spans="1:11" ht="15.75" customHeight="1" thickBot="1" x14ac:dyDescent="0.25">
      <c r="A427" s="310" t="s">
        <v>39</v>
      </c>
      <c r="B427" s="311"/>
      <c r="C427" s="312">
        <v>370</v>
      </c>
      <c r="D427" s="341"/>
      <c r="E427" s="342"/>
      <c r="F427" s="343">
        <f>F411+F418+F423</f>
        <v>10.007834823595399</v>
      </c>
      <c r="G427" s="314">
        <f t="shared" ref="G427:J427" si="22">G411+G418+G423</f>
        <v>11.060700441146334</v>
      </c>
      <c r="H427" s="343">
        <f t="shared" si="22"/>
        <v>41.51</v>
      </c>
      <c r="I427" s="314">
        <f t="shared" si="22"/>
        <v>307.82554722638679</v>
      </c>
      <c r="J427" s="343">
        <f t="shared" si="22"/>
        <v>1.8199999999999998</v>
      </c>
      <c r="K427" s="315"/>
    </row>
    <row r="428" spans="1:11" ht="15" customHeight="1" x14ac:dyDescent="0.2">
      <c r="A428" s="276"/>
      <c r="B428" s="265" t="s">
        <v>40</v>
      </c>
      <c r="C428" s="307"/>
      <c r="D428" s="306"/>
      <c r="E428" s="321"/>
      <c r="F428" s="300"/>
      <c r="G428" s="298"/>
      <c r="H428" s="300"/>
      <c r="I428" s="298"/>
      <c r="J428" s="300"/>
      <c r="K428" s="299"/>
    </row>
    <row r="429" spans="1:11" ht="15" customHeight="1" x14ac:dyDescent="0.2">
      <c r="A429" s="368" t="s">
        <v>41</v>
      </c>
      <c r="B429" s="277"/>
      <c r="C429" s="278">
        <v>200</v>
      </c>
      <c r="D429" s="306">
        <v>200</v>
      </c>
      <c r="E429" s="304">
        <v>200</v>
      </c>
      <c r="F429" s="300">
        <v>1</v>
      </c>
      <c r="G429" s="298">
        <v>0</v>
      </c>
      <c r="H429" s="300">
        <v>20.2</v>
      </c>
      <c r="I429" s="298">
        <v>85.34</v>
      </c>
      <c r="J429" s="300">
        <v>4</v>
      </c>
      <c r="K429" s="298" t="s">
        <v>426</v>
      </c>
    </row>
    <row r="430" spans="1:11" ht="26.25" customHeight="1" thickBot="1" x14ac:dyDescent="0.25">
      <c r="A430" s="368" t="s">
        <v>180</v>
      </c>
      <c r="B430" s="277"/>
      <c r="C430" s="278"/>
      <c r="D430" s="306"/>
      <c r="E430" s="304"/>
      <c r="F430" s="306"/>
      <c r="G430" s="304"/>
      <c r="H430" s="306"/>
      <c r="I430" s="304"/>
      <c r="J430" s="306"/>
      <c r="K430" s="298"/>
    </row>
    <row r="431" spans="1:11" ht="15.75" customHeight="1" thickBot="1" x14ac:dyDescent="0.25">
      <c r="A431" s="310" t="s">
        <v>39</v>
      </c>
      <c r="B431" s="311"/>
      <c r="C431" s="317">
        <v>200</v>
      </c>
      <c r="D431" s="341"/>
      <c r="E431" s="319"/>
      <c r="F431" s="403">
        <f>F429</f>
        <v>1</v>
      </c>
      <c r="G431" s="403">
        <f t="shared" ref="G431:J431" si="23">G429</f>
        <v>0</v>
      </c>
      <c r="H431" s="403">
        <f t="shared" si="23"/>
        <v>20.2</v>
      </c>
      <c r="I431" s="403">
        <f t="shared" si="23"/>
        <v>85.34</v>
      </c>
      <c r="J431" s="403">
        <f t="shared" si="23"/>
        <v>4</v>
      </c>
      <c r="K431" s="315"/>
    </row>
    <row r="432" spans="1:11" ht="15" customHeight="1" x14ac:dyDescent="0.2">
      <c r="A432" s="270"/>
      <c r="B432" s="291" t="s">
        <v>42</v>
      </c>
      <c r="C432" s="375"/>
      <c r="D432" s="443"/>
      <c r="E432" s="323"/>
      <c r="F432" s="324"/>
      <c r="G432" s="274"/>
      <c r="H432" s="324"/>
      <c r="I432" s="274"/>
      <c r="J432" s="325"/>
      <c r="K432" s="326"/>
    </row>
    <row r="433" spans="1:11" ht="24.75" customHeight="1" x14ac:dyDescent="0.2">
      <c r="A433" s="276" t="s">
        <v>469</v>
      </c>
      <c r="B433" s="277"/>
      <c r="C433" s="304">
        <v>40</v>
      </c>
      <c r="D433" s="300"/>
      <c r="E433" s="298"/>
      <c r="F433" s="300">
        <v>0.5</v>
      </c>
      <c r="G433" s="298">
        <v>0.04</v>
      </c>
      <c r="H433" s="300">
        <v>4.6500000000000004</v>
      </c>
      <c r="I433" s="298">
        <v>20.92</v>
      </c>
      <c r="J433" s="300">
        <v>1.92</v>
      </c>
      <c r="K433" s="298" t="s">
        <v>470</v>
      </c>
    </row>
    <row r="434" spans="1:11" ht="16.5" customHeight="1" x14ac:dyDescent="0.2">
      <c r="A434" s="276"/>
      <c r="B434" s="277" t="s">
        <v>88</v>
      </c>
      <c r="C434" s="304"/>
      <c r="D434" s="300">
        <f>72/1.5</f>
        <v>48</v>
      </c>
      <c r="E434" s="298">
        <v>38.4</v>
      </c>
      <c r="F434" s="300"/>
      <c r="G434" s="298"/>
      <c r="H434" s="300"/>
      <c r="I434" s="298"/>
      <c r="J434" s="300"/>
      <c r="K434" s="298"/>
    </row>
    <row r="435" spans="1:11" ht="15" customHeight="1" x14ac:dyDescent="0.2">
      <c r="A435" s="276"/>
      <c r="B435" s="277" t="s">
        <v>63</v>
      </c>
      <c r="C435" s="304"/>
      <c r="D435" s="300">
        <v>2</v>
      </c>
      <c r="E435" s="298">
        <v>2</v>
      </c>
      <c r="F435" s="300"/>
      <c r="G435" s="298"/>
      <c r="H435" s="300"/>
      <c r="I435" s="298"/>
      <c r="J435" s="300"/>
      <c r="K435" s="298"/>
    </row>
    <row r="436" spans="1:11" ht="48" customHeight="1" x14ac:dyDescent="0.2">
      <c r="A436" s="276" t="s">
        <v>460</v>
      </c>
      <c r="B436" s="277"/>
      <c r="C436" s="304" t="s">
        <v>142</v>
      </c>
      <c r="D436" s="300"/>
      <c r="E436" s="298"/>
      <c r="F436" s="300">
        <v>2.0299999999999998</v>
      </c>
      <c r="G436" s="298">
        <v>2.96</v>
      </c>
      <c r="H436" s="300">
        <v>11.16</v>
      </c>
      <c r="I436" s="298">
        <v>83.35</v>
      </c>
      <c r="J436" s="300">
        <v>4.99</v>
      </c>
      <c r="K436" s="299" t="s">
        <v>352</v>
      </c>
    </row>
    <row r="437" spans="1:11" ht="21" customHeight="1" x14ac:dyDescent="0.2">
      <c r="A437" s="276"/>
      <c r="B437" s="277" t="s">
        <v>315</v>
      </c>
      <c r="C437" s="307"/>
      <c r="D437" s="306">
        <v>17.5</v>
      </c>
      <c r="E437" s="304">
        <v>11.4</v>
      </c>
      <c r="F437" s="300"/>
      <c r="G437" s="298"/>
      <c r="H437" s="300"/>
      <c r="I437" s="298"/>
      <c r="J437" s="300"/>
      <c r="K437" s="299"/>
    </row>
    <row r="438" spans="1:11" ht="19.5" customHeight="1" x14ac:dyDescent="0.2">
      <c r="A438" s="276"/>
      <c r="B438" s="277" t="s">
        <v>319</v>
      </c>
      <c r="C438" s="307"/>
      <c r="D438" s="306">
        <v>11.9</v>
      </c>
      <c r="E438" s="304">
        <v>11.4</v>
      </c>
      <c r="F438" s="300"/>
      <c r="G438" s="298"/>
      <c r="H438" s="300"/>
      <c r="I438" s="298"/>
      <c r="J438" s="300"/>
      <c r="K438" s="299"/>
    </row>
    <row r="439" spans="1:11" ht="18.75" customHeight="1" x14ac:dyDescent="0.2">
      <c r="A439" s="276"/>
      <c r="B439" s="277" t="s">
        <v>43</v>
      </c>
      <c r="C439" s="307"/>
      <c r="D439" s="306">
        <v>1.19</v>
      </c>
      <c r="E439" s="304">
        <v>1</v>
      </c>
      <c r="F439" s="300"/>
      <c r="G439" s="298"/>
      <c r="H439" s="300"/>
      <c r="I439" s="298"/>
      <c r="J439" s="300"/>
      <c r="K439" s="299"/>
    </row>
    <row r="440" spans="1:11" ht="16.5" customHeight="1" x14ac:dyDescent="0.2">
      <c r="A440" s="276"/>
      <c r="B440" s="277" t="s">
        <v>44</v>
      </c>
      <c r="C440" s="307"/>
      <c r="D440" s="306">
        <v>0.96</v>
      </c>
      <c r="E440" s="304">
        <v>0.8</v>
      </c>
      <c r="F440" s="300"/>
      <c r="G440" s="298"/>
      <c r="H440" s="300"/>
      <c r="I440" s="298"/>
      <c r="J440" s="300"/>
      <c r="K440" s="299"/>
    </row>
    <row r="441" spans="1:11" ht="16.5" customHeight="1" x14ac:dyDescent="0.2">
      <c r="A441" s="276"/>
      <c r="B441" s="277" t="s">
        <v>45</v>
      </c>
      <c r="C441" s="307"/>
      <c r="D441" s="306">
        <v>1</v>
      </c>
      <c r="E441" s="304">
        <v>1</v>
      </c>
      <c r="F441" s="300"/>
      <c r="G441" s="298"/>
      <c r="H441" s="300"/>
      <c r="I441" s="298"/>
      <c r="J441" s="300"/>
      <c r="K441" s="299"/>
    </row>
    <row r="442" spans="1:11" ht="19.5" customHeight="1" x14ac:dyDescent="0.2">
      <c r="A442" s="276"/>
      <c r="B442" s="301" t="s">
        <v>259</v>
      </c>
      <c r="C442" s="307"/>
      <c r="D442" s="306">
        <v>0.1</v>
      </c>
      <c r="E442" s="304">
        <v>0.1</v>
      </c>
      <c r="F442" s="300"/>
      <c r="G442" s="298"/>
      <c r="H442" s="300"/>
      <c r="I442" s="298"/>
      <c r="J442" s="300"/>
      <c r="K442" s="299"/>
    </row>
    <row r="443" spans="1:11" ht="17.25" customHeight="1" x14ac:dyDescent="0.2">
      <c r="A443" s="276"/>
      <c r="B443" s="277" t="s">
        <v>209</v>
      </c>
      <c r="C443" s="307"/>
      <c r="D443" s="327"/>
      <c r="E443" s="304">
        <v>10</v>
      </c>
      <c r="F443" s="300"/>
      <c r="G443" s="298"/>
      <c r="H443" s="300"/>
      <c r="I443" s="298"/>
      <c r="J443" s="300"/>
      <c r="K443" s="299"/>
    </row>
    <row r="444" spans="1:11" ht="17.25" customHeight="1" x14ac:dyDescent="0.2">
      <c r="A444" s="276"/>
      <c r="B444" s="277" t="s">
        <v>47</v>
      </c>
      <c r="C444" s="304"/>
      <c r="D444" s="300">
        <v>59.9</v>
      </c>
      <c r="E444" s="298">
        <v>45</v>
      </c>
      <c r="F444" s="300"/>
      <c r="G444" s="298"/>
      <c r="H444" s="300"/>
      <c r="I444" s="298"/>
      <c r="J444" s="300"/>
      <c r="K444" s="299"/>
    </row>
    <row r="445" spans="1:11" ht="17.25" customHeight="1" x14ac:dyDescent="0.2">
      <c r="A445" s="276"/>
      <c r="B445" s="277" t="s">
        <v>48</v>
      </c>
      <c r="C445" s="304"/>
      <c r="D445" s="300">
        <v>7.5</v>
      </c>
      <c r="E445" s="298">
        <v>6</v>
      </c>
      <c r="F445" s="300"/>
      <c r="G445" s="298"/>
      <c r="H445" s="300"/>
      <c r="I445" s="298"/>
      <c r="J445" s="300"/>
      <c r="K445" s="299"/>
    </row>
    <row r="446" spans="1:11" ht="17.25" customHeight="1" x14ac:dyDescent="0.2">
      <c r="A446" s="276"/>
      <c r="B446" s="277" t="s">
        <v>43</v>
      </c>
      <c r="C446" s="304"/>
      <c r="D446" s="300">
        <v>7.14</v>
      </c>
      <c r="E446" s="298">
        <v>6</v>
      </c>
      <c r="F446" s="300"/>
      <c r="G446" s="298"/>
      <c r="H446" s="300"/>
      <c r="I446" s="298"/>
      <c r="J446" s="300"/>
      <c r="K446" s="299"/>
    </row>
    <row r="447" spans="1:11" ht="17.25" customHeight="1" x14ac:dyDescent="0.2">
      <c r="A447" s="276"/>
      <c r="B447" s="277" t="s">
        <v>373</v>
      </c>
      <c r="C447" s="304"/>
      <c r="D447" s="300">
        <v>6</v>
      </c>
      <c r="E447" s="298">
        <v>6</v>
      </c>
      <c r="F447" s="300"/>
      <c r="G447" s="298"/>
      <c r="H447" s="300"/>
      <c r="I447" s="298"/>
      <c r="J447" s="300"/>
      <c r="K447" s="299"/>
    </row>
    <row r="448" spans="1:11" ht="15.75" customHeight="1" x14ac:dyDescent="0.2">
      <c r="A448" s="276"/>
      <c r="B448" s="277" t="s">
        <v>49</v>
      </c>
      <c r="C448" s="304"/>
      <c r="D448" s="300">
        <v>3</v>
      </c>
      <c r="E448" s="298">
        <v>3</v>
      </c>
      <c r="F448" s="300"/>
      <c r="G448" s="298"/>
      <c r="H448" s="300"/>
      <c r="I448" s="298"/>
      <c r="J448" s="300"/>
      <c r="K448" s="299"/>
    </row>
    <row r="449" spans="1:11" ht="13.5" customHeight="1" x14ac:dyDescent="0.2">
      <c r="A449" s="276"/>
      <c r="B449" s="301" t="s">
        <v>259</v>
      </c>
      <c r="C449" s="304"/>
      <c r="D449" s="300">
        <v>1</v>
      </c>
      <c r="E449" s="298">
        <v>1</v>
      </c>
      <c r="F449" s="300"/>
      <c r="G449" s="298"/>
      <c r="H449" s="300"/>
      <c r="I449" s="298"/>
      <c r="J449" s="284"/>
      <c r="K449" s="299"/>
    </row>
    <row r="450" spans="1:11" ht="16.5" customHeight="1" x14ac:dyDescent="0.2">
      <c r="A450" s="276"/>
      <c r="B450" s="277" t="s">
        <v>28</v>
      </c>
      <c r="C450" s="304"/>
      <c r="D450" s="300">
        <v>114</v>
      </c>
      <c r="E450" s="298">
        <v>114</v>
      </c>
      <c r="F450" s="300"/>
      <c r="G450" s="298"/>
      <c r="H450" s="300"/>
      <c r="I450" s="298"/>
      <c r="J450" s="284"/>
      <c r="K450" s="299"/>
    </row>
    <row r="451" spans="1:11" ht="15" customHeight="1" x14ac:dyDescent="0.2">
      <c r="A451" s="276"/>
      <c r="B451" s="277" t="s">
        <v>307</v>
      </c>
      <c r="C451" s="304"/>
      <c r="D451" s="300" t="s">
        <v>351</v>
      </c>
      <c r="E451" s="298">
        <v>1</v>
      </c>
      <c r="F451" s="300"/>
      <c r="G451" s="298"/>
      <c r="H451" s="300"/>
      <c r="I451" s="298"/>
      <c r="J451" s="300"/>
      <c r="K451" s="299"/>
    </row>
    <row r="452" spans="1:11" ht="34.5" customHeight="1" x14ac:dyDescent="0.2">
      <c r="A452" s="276" t="s">
        <v>106</v>
      </c>
      <c r="B452" s="354"/>
      <c r="C452" s="349">
        <v>50</v>
      </c>
      <c r="D452" s="350"/>
      <c r="E452" s="351"/>
      <c r="F452" s="350">
        <v>5.7312679284318584</v>
      </c>
      <c r="G452" s="351">
        <v>5.7368858020357596</v>
      </c>
      <c r="H452" s="350">
        <v>4.2068716705904103</v>
      </c>
      <c r="I452" s="351">
        <v>87.690110335568605</v>
      </c>
      <c r="J452" s="350">
        <v>0.2</v>
      </c>
      <c r="K452" s="299" t="s">
        <v>155</v>
      </c>
    </row>
    <row r="453" spans="1:11" ht="12.75" customHeight="1" x14ac:dyDescent="0.2">
      <c r="A453" s="345"/>
      <c r="B453" s="277" t="s">
        <v>154</v>
      </c>
      <c r="C453" s="349"/>
      <c r="D453" s="350">
        <v>58.8</v>
      </c>
      <c r="E453" s="351">
        <v>43.2</v>
      </c>
      <c r="F453" s="350"/>
      <c r="G453" s="351"/>
      <c r="H453" s="350"/>
      <c r="I453" s="351"/>
      <c r="J453" s="350"/>
      <c r="K453" s="299"/>
    </row>
    <row r="454" spans="1:11" ht="13.5" customHeight="1" x14ac:dyDescent="0.2">
      <c r="A454" s="345"/>
      <c r="B454" s="301" t="s">
        <v>107</v>
      </c>
      <c r="C454" s="349"/>
      <c r="D454" s="350"/>
      <c r="E454" s="351">
        <v>36</v>
      </c>
      <c r="F454" s="350"/>
      <c r="G454" s="351"/>
      <c r="H454" s="350"/>
      <c r="I454" s="351"/>
      <c r="J454" s="350"/>
      <c r="K454" s="299"/>
    </row>
    <row r="455" spans="1:11" ht="13.5" customHeight="1" x14ac:dyDescent="0.2">
      <c r="A455" s="345" t="s">
        <v>108</v>
      </c>
      <c r="B455" s="301" t="s">
        <v>27</v>
      </c>
      <c r="C455" s="349"/>
      <c r="D455" s="350">
        <v>13</v>
      </c>
      <c r="E455" s="351">
        <v>13</v>
      </c>
      <c r="F455" s="350"/>
      <c r="G455" s="351"/>
      <c r="H455" s="350"/>
      <c r="I455" s="351"/>
      <c r="J455" s="350"/>
      <c r="K455" s="299" t="s">
        <v>157</v>
      </c>
    </row>
    <row r="456" spans="1:11" ht="12" customHeight="1" x14ac:dyDescent="0.2">
      <c r="A456" s="345"/>
      <c r="B456" s="354" t="s">
        <v>31</v>
      </c>
      <c r="C456" s="349"/>
      <c r="D456" s="350">
        <v>2</v>
      </c>
      <c r="E456" s="347" t="s">
        <v>412</v>
      </c>
      <c r="F456" s="350"/>
      <c r="G456" s="351"/>
      <c r="H456" s="350"/>
      <c r="I456" s="351"/>
      <c r="J456" s="350"/>
      <c r="K456" s="299"/>
    </row>
    <row r="457" spans="1:11" ht="14.25" customHeight="1" x14ac:dyDescent="0.2">
      <c r="A457" s="345"/>
      <c r="B457" s="277" t="s">
        <v>54</v>
      </c>
      <c r="C457" s="349"/>
      <c r="D457" s="350">
        <v>2</v>
      </c>
      <c r="E457" s="347" t="s">
        <v>412</v>
      </c>
      <c r="F457" s="350"/>
      <c r="G457" s="351"/>
      <c r="H457" s="350"/>
      <c r="I457" s="351"/>
      <c r="J457" s="350"/>
      <c r="K457" s="299"/>
    </row>
    <row r="458" spans="1:11" ht="15" customHeight="1" x14ac:dyDescent="0.2">
      <c r="A458" s="345"/>
      <c r="B458" s="354" t="s">
        <v>68</v>
      </c>
      <c r="C458" s="349"/>
      <c r="D458" s="350">
        <v>3</v>
      </c>
      <c r="E458" s="351">
        <v>3</v>
      </c>
      <c r="F458" s="350"/>
      <c r="G458" s="351"/>
      <c r="H458" s="350"/>
      <c r="I458" s="351"/>
      <c r="J458" s="352"/>
      <c r="K458" s="299"/>
    </row>
    <row r="459" spans="1:11" ht="15" customHeight="1" x14ac:dyDescent="0.2">
      <c r="A459" s="345"/>
      <c r="B459" s="354" t="s">
        <v>259</v>
      </c>
      <c r="C459" s="349"/>
      <c r="D459" s="350">
        <v>0.1</v>
      </c>
      <c r="E459" s="351">
        <v>0.1</v>
      </c>
      <c r="F459" s="350"/>
      <c r="G459" s="351"/>
      <c r="H459" s="350"/>
      <c r="I459" s="351"/>
      <c r="J459" s="352"/>
      <c r="K459" s="299"/>
    </row>
    <row r="460" spans="1:11" ht="15" customHeight="1" x14ac:dyDescent="0.2">
      <c r="A460" s="345"/>
      <c r="B460" s="354" t="s">
        <v>156</v>
      </c>
      <c r="C460" s="349"/>
      <c r="D460" s="350"/>
      <c r="E460" s="351">
        <v>17</v>
      </c>
      <c r="F460" s="350"/>
      <c r="G460" s="351"/>
      <c r="H460" s="350"/>
      <c r="I460" s="351"/>
      <c r="J460" s="352"/>
      <c r="K460" s="299"/>
    </row>
    <row r="461" spans="1:11" ht="15" customHeight="1" x14ac:dyDescent="0.2">
      <c r="A461" s="345"/>
      <c r="B461" s="354" t="s">
        <v>44</v>
      </c>
      <c r="C461" s="349"/>
      <c r="D461" s="350">
        <v>8.0399999999999991</v>
      </c>
      <c r="E461" s="351">
        <v>6.7</v>
      </c>
      <c r="F461" s="350"/>
      <c r="G461" s="351"/>
      <c r="H461" s="350"/>
      <c r="I461" s="351"/>
      <c r="J461" s="352"/>
      <c r="K461" s="299"/>
    </row>
    <row r="462" spans="1:11" ht="15" customHeight="1" x14ac:dyDescent="0.2">
      <c r="A462" s="345"/>
      <c r="B462" s="354" t="s">
        <v>52</v>
      </c>
      <c r="C462" s="349"/>
      <c r="D462" s="350"/>
      <c r="E462" s="351">
        <v>57</v>
      </c>
      <c r="F462" s="350"/>
      <c r="G462" s="351"/>
      <c r="H462" s="350"/>
      <c r="I462" s="351"/>
      <c r="J462" s="352"/>
      <c r="K462" s="299"/>
    </row>
    <row r="463" spans="1:11" ht="15" customHeight="1" x14ac:dyDescent="0.2">
      <c r="A463" s="345"/>
      <c r="B463" s="301" t="s">
        <v>49</v>
      </c>
      <c r="C463" s="349"/>
      <c r="D463" s="350">
        <v>1.7</v>
      </c>
      <c r="E463" s="351">
        <v>1.7</v>
      </c>
      <c r="F463" s="350"/>
      <c r="G463" s="351"/>
      <c r="H463" s="350"/>
      <c r="I463" s="351"/>
      <c r="J463" s="352"/>
      <c r="K463" s="299"/>
    </row>
    <row r="464" spans="1:11" ht="24" customHeight="1" x14ac:dyDescent="0.2">
      <c r="A464" s="276" t="s">
        <v>379</v>
      </c>
      <c r="B464" s="354"/>
      <c r="C464" s="349" t="s">
        <v>293</v>
      </c>
      <c r="D464" s="350"/>
      <c r="E464" s="351"/>
      <c r="F464" s="350">
        <v>2.66</v>
      </c>
      <c r="G464" s="351">
        <v>2.4900000000000002</v>
      </c>
      <c r="H464" s="350">
        <v>25.87</v>
      </c>
      <c r="I464" s="351">
        <v>140.63</v>
      </c>
      <c r="J464" s="352"/>
      <c r="K464" s="444" t="s">
        <v>337</v>
      </c>
    </row>
    <row r="465" spans="1:11" ht="15" customHeight="1" x14ac:dyDescent="0.2">
      <c r="A465" s="345"/>
      <c r="B465" s="354" t="s">
        <v>25</v>
      </c>
      <c r="C465" s="349"/>
      <c r="D465" s="350">
        <v>39.6</v>
      </c>
      <c r="E465" s="351">
        <v>39.6</v>
      </c>
      <c r="F465" s="350"/>
      <c r="G465" s="351"/>
      <c r="H465" s="350"/>
      <c r="I465" s="351"/>
      <c r="J465" s="352"/>
      <c r="K465" s="299"/>
    </row>
    <row r="466" spans="1:11" ht="15" customHeight="1" x14ac:dyDescent="0.2">
      <c r="A466" s="345"/>
      <c r="B466" s="353" t="s">
        <v>259</v>
      </c>
      <c r="C466" s="349"/>
      <c r="D466" s="350">
        <v>2.2000000000000002</v>
      </c>
      <c r="E466" s="351">
        <v>2.2000000000000002</v>
      </c>
      <c r="F466" s="350"/>
      <c r="G466" s="351"/>
      <c r="H466" s="350"/>
      <c r="I466" s="351"/>
      <c r="J466" s="352"/>
      <c r="K466" s="299"/>
    </row>
    <row r="467" spans="1:11" ht="15" customHeight="1" x14ac:dyDescent="0.2">
      <c r="A467" s="345"/>
      <c r="B467" s="354" t="s">
        <v>221</v>
      </c>
      <c r="C467" s="349"/>
      <c r="D467" s="350">
        <v>237.6</v>
      </c>
      <c r="E467" s="351">
        <v>237.6</v>
      </c>
      <c r="F467" s="350"/>
      <c r="G467" s="351"/>
      <c r="H467" s="350"/>
      <c r="I467" s="351"/>
      <c r="J467" s="352"/>
      <c r="K467" s="299"/>
    </row>
    <row r="468" spans="1:11" ht="15" customHeight="1" x14ac:dyDescent="0.2">
      <c r="A468" s="345"/>
      <c r="B468" s="354" t="s">
        <v>31</v>
      </c>
      <c r="C468" s="349"/>
      <c r="D468" s="350">
        <v>3</v>
      </c>
      <c r="E468" s="351">
        <v>3</v>
      </c>
      <c r="F468" s="350"/>
      <c r="G468" s="351"/>
      <c r="H468" s="350"/>
      <c r="I468" s="351"/>
      <c r="J468" s="352"/>
      <c r="K468" s="299"/>
    </row>
    <row r="469" spans="1:11" ht="23.25" customHeight="1" x14ac:dyDescent="0.2">
      <c r="A469" s="276" t="s">
        <v>519</v>
      </c>
      <c r="B469" s="277"/>
      <c r="C469" s="304">
        <v>150</v>
      </c>
      <c r="D469" s="331"/>
      <c r="E469" s="332"/>
      <c r="F469" s="445">
        <v>0.11396011396011398</v>
      </c>
      <c r="G469" s="446">
        <v>0.11396011396011398</v>
      </c>
      <c r="H469" s="445">
        <v>7.7820227920227927</v>
      </c>
      <c r="I469" s="446">
        <v>33.340313390313391</v>
      </c>
      <c r="J469" s="447">
        <v>2.85</v>
      </c>
      <c r="K469" s="336" t="s">
        <v>167</v>
      </c>
    </row>
    <row r="470" spans="1:11" ht="17.25" customHeight="1" x14ac:dyDescent="0.2">
      <c r="A470" s="276"/>
      <c r="B470" s="277" t="s">
        <v>256</v>
      </c>
      <c r="C470" s="304"/>
      <c r="D470" s="331">
        <v>27.4</v>
      </c>
      <c r="E470" s="332">
        <v>24</v>
      </c>
      <c r="F470" s="445"/>
      <c r="G470" s="446"/>
      <c r="H470" s="445"/>
      <c r="I470" s="446"/>
      <c r="J470" s="447"/>
      <c r="K470" s="336"/>
    </row>
    <row r="471" spans="1:11" ht="15.75" customHeight="1" x14ac:dyDescent="0.2">
      <c r="A471" s="276"/>
      <c r="B471" s="277" t="s">
        <v>68</v>
      </c>
      <c r="C471" s="304"/>
      <c r="D471" s="331">
        <v>152</v>
      </c>
      <c r="E471" s="332">
        <v>152</v>
      </c>
      <c r="F471" s="445"/>
      <c r="G471" s="446"/>
      <c r="H471" s="445"/>
      <c r="I471" s="446"/>
      <c r="J471" s="447"/>
      <c r="K471" s="336"/>
    </row>
    <row r="472" spans="1:11" ht="15" customHeight="1" x14ac:dyDescent="0.2">
      <c r="A472" s="276"/>
      <c r="B472" s="277" t="s">
        <v>63</v>
      </c>
      <c r="C472" s="304"/>
      <c r="D472" s="331">
        <v>5</v>
      </c>
      <c r="E472" s="332">
        <v>5</v>
      </c>
      <c r="F472" s="445"/>
      <c r="G472" s="446"/>
      <c r="H472" s="445"/>
      <c r="I472" s="446"/>
      <c r="J472" s="447"/>
      <c r="K472" s="336"/>
    </row>
    <row r="473" spans="1:11" ht="41.25" customHeight="1" thickBot="1" x14ac:dyDescent="0.25">
      <c r="A473" s="276" t="s">
        <v>303</v>
      </c>
      <c r="B473" s="277"/>
      <c r="C473" s="304">
        <v>40</v>
      </c>
      <c r="D473" s="306">
        <v>40</v>
      </c>
      <c r="E473" s="304">
        <v>40</v>
      </c>
      <c r="F473" s="300">
        <v>2.6399999999999997</v>
      </c>
      <c r="G473" s="339">
        <v>0.48</v>
      </c>
      <c r="H473" s="300">
        <v>15.84</v>
      </c>
      <c r="I473" s="339">
        <v>79.2</v>
      </c>
      <c r="J473" s="306"/>
      <c r="K473" s="340" t="s">
        <v>238</v>
      </c>
    </row>
    <row r="474" spans="1:11" ht="15.75" customHeight="1" thickBot="1" x14ac:dyDescent="0.25">
      <c r="A474" s="310" t="s">
        <v>39</v>
      </c>
      <c r="B474" s="311"/>
      <c r="C474" s="317">
        <v>553</v>
      </c>
      <c r="D474" s="341"/>
      <c r="E474" s="342"/>
      <c r="F474" s="343">
        <f>F433+F436+F452+F469+F473+F464</f>
        <v>13.675228042391971</v>
      </c>
      <c r="G474" s="314">
        <f t="shared" ref="G474:J474" si="24">G433+G436+G452+G469+G473+G464</f>
        <v>11.820845915995875</v>
      </c>
      <c r="H474" s="343">
        <f t="shared" si="24"/>
        <v>69.508894462613213</v>
      </c>
      <c r="I474" s="314">
        <f t="shared" si="24"/>
        <v>445.130423725882</v>
      </c>
      <c r="J474" s="343">
        <f t="shared" si="24"/>
        <v>9.9600000000000009</v>
      </c>
      <c r="K474" s="314"/>
    </row>
    <row r="475" spans="1:11" ht="31.5" customHeight="1" x14ac:dyDescent="0.2">
      <c r="A475" s="448"/>
      <c r="B475" s="605" t="s">
        <v>531</v>
      </c>
      <c r="C475" s="449"/>
      <c r="D475" s="450"/>
      <c r="E475" s="449"/>
      <c r="F475" s="415"/>
      <c r="G475" s="451"/>
      <c r="H475" s="415"/>
      <c r="I475" s="451"/>
      <c r="J475" s="415"/>
      <c r="K475" s="299"/>
    </row>
    <row r="476" spans="1:11" ht="16.5" customHeight="1" x14ac:dyDescent="0.2">
      <c r="A476" s="276" t="s">
        <v>251</v>
      </c>
      <c r="B476" s="277"/>
      <c r="C476" s="304">
        <v>150</v>
      </c>
      <c r="D476" s="306"/>
      <c r="E476" s="304"/>
      <c r="F476" s="350">
        <v>4.58</v>
      </c>
      <c r="G476" s="351">
        <v>4.08</v>
      </c>
      <c r="H476" s="350">
        <v>7.58</v>
      </c>
      <c r="I476" s="351">
        <v>85</v>
      </c>
      <c r="J476" s="350">
        <v>2.0499999999999998</v>
      </c>
      <c r="K476" s="299" t="s">
        <v>254</v>
      </c>
    </row>
    <row r="477" spans="1:11" ht="24" customHeight="1" x14ac:dyDescent="0.2">
      <c r="A477" s="316"/>
      <c r="B477" s="277" t="s">
        <v>197</v>
      </c>
      <c r="C477" s="304"/>
      <c r="D477" s="306">
        <v>158</v>
      </c>
      <c r="E477" s="304">
        <v>150</v>
      </c>
      <c r="F477" s="306"/>
      <c r="G477" s="304"/>
      <c r="H477" s="306"/>
      <c r="I477" s="304"/>
      <c r="J477" s="306"/>
      <c r="K477" s="299"/>
    </row>
    <row r="478" spans="1:11" ht="32.25" customHeight="1" thickBot="1" x14ac:dyDescent="0.25">
      <c r="A478" s="276" t="s">
        <v>262</v>
      </c>
      <c r="B478" s="301" t="s">
        <v>57</v>
      </c>
      <c r="C478" s="304">
        <v>20</v>
      </c>
      <c r="D478" s="300">
        <v>20</v>
      </c>
      <c r="E478" s="298">
        <v>20</v>
      </c>
      <c r="F478" s="300">
        <v>1.5</v>
      </c>
      <c r="G478" s="298">
        <v>1.96</v>
      </c>
      <c r="H478" s="300">
        <v>14.88</v>
      </c>
      <c r="I478" s="298">
        <v>83.4</v>
      </c>
      <c r="J478" s="300"/>
      <c r="K478" s="299" t="s">
        <v>240</v>
      </c>
    </row>
    <row r="479" spans="1:11" ht="13.5" customHeight="1" thickBot="1" x14ac:dyDescent="0.25">
      <c r="A479" s="310" t="s">
        <v>39</v>
      </c>
      <c r="B479" s="311"/>
      <c r="C479" s="433">
        <v>170</v>
      </c>
      <c r="D479" s="341"/>
      <c r="E479" s="342"/>
      <c r="F479" s="435">
        <f>F476+F478</f>
        <v>6.08</v>
      </c>
      <c r="G479" s="436">
        <f t="shared" ref="G479:J479" si="25">G476+G478</f>
        <v>6.04</v>
      </c>
      <c r="H479" s="435">
        <f t="shared" si="25"/>
        <v>22.46</v>
      </c>
      <c r="I479" s="436">
        <f t="shared" si="25"/>
        <v>168.4</v>
      </c>
      <c r="J479" s="435">
        <f t="shared" si="25"/>
        <v>2.0499999999999998</v>
      </c>
      <c r="K479" s="315"/>
    </row>
    <row r="480" spans="1:11" ht="13.5" customHeight="1" x14ac:dyDescent="0.2">
      <c r="A480" s="316"/>
      <c r="B480" s="344" t="s">
        <v>532</v>
      </c>
      <c r="C480" s="304"/>
      <c r="D480" s="306"/>
      <c r="E480" s="304"/>
      <c r="F480" s="306"/>
      <c r="G480" s="304"/>
      <c r="H480" s="306"/>
      <c r="I480" s="304"/>
      <c r="J480" s="306"/>
      <c r="K480" s="299"/>
    </row>
    <row r="481" spans="1:11" ht="40.5" customHeight="1" x14ac:dyDescent="0.2">
      <c r="A481" s="276" t="s">
        <v>317</v>
      </c>
      <c r="B481" s="277"/>
      <c r="C481" s="304" t="s">
        <v>316</v>
      </c>
      <c r="D481" s="300"/>
      <c r="E481" s="298"/>
      <c r="F481" s="300">
        <v>10.175000000000001</v>
      </c>
      <c r="G481" s="298">
        <v>11.875</v>
      </c>
      <c r="H481" s="300">
        <v>35.525000000000006</v>
      </c>
      <c r="I481" s="298">
        <v>303.73333333333301</v>
      </c>
      <c r="J481" s="300">
        <v>5.63</v>
      </c>
      <c r="K481" s="299" t="s">
        <v>184</v>
      </c>
    </row>
    <row r="482" spans="1:11" ht="15" customHeight="1" x14ac:dyDescent="0.2">
      <c r="A482" s="276"/>
      <c r="B482" s="277" t="s">
        <v>371</v>
      </c>
      <c r="C482" s="304"/>
      <c r="D482" s="300">
        <v>35.4</v>
      </c>
      <c r="E482" s="298">
        <v>34</v>
      </c>
      <c r="F482" s="300"/>
      <c r="G482" s="298"/>
      <c r="H482" s="300"/>
      <c r="I482" s="298"/>
      <c r="J482" s="300"/>
      <c r="K482" s="299"/>
    </row>
    <row r="483" spans="1:11" ht="15" customHeight="1" x14ac:dyDescent="0.2">
      <c r="A483" s="276"/>
      <c r="B483" s="277" t="s">
        <v>269</v>
      </c>
      <c r="C483" s="304"/>
      <c r="D483" s="300">
        <v>35.700000000000003</v>
      </c>
      <c r="E483" s="298">
        <v>34</v>
      </c>
      <c r="F483" s="300"/>
      <c r="G483" s="298"/>
      <c r="H483" s="300"/>
      <c r="I483" s="298"/>
      <c r="J483" s="300"/>
      <c r="K483" s="299"/>
    </row>
    <row r="484" spans="1:11" ht="15" customHeight="1" x14ac:dyDescent="0.2">
      <c r="A484" s="276"/>
      <c r="B484" s="277" t="s">
        <v>59</v>
      </c>
      <c r="C484" s="304"/>
      <c r="D484" s="300">
        <v>2.4</v>
      </c>
      <c r="E484" s="298">
        <v>2.4</v>
      </c>
      <c r="F484" s="300"/>
      <c r="G484" s="298"/>
      <c r="H484" s="300"/>
      <c r="I484" s="298"/>
      <c r="J484" s="300"/>
      <c r="K484" s="299"/>
    </row>
    <row r="485" spans="1:11" ht="23.25" customHeight="1" x14ac:dyDescent="0.2">
      <c r="A485" s="276"/>
      <c r="B485" s="277" t="s">
        <v>181</v>
      </c>
      <c r="C485" s="304"/>
      <c r="D485" s="300"/>
      <c r="E485" s="298">
        <v>26</v>
      </c>
      <c r="F485" s="300"/>
      <c r="G485" s="298"/>
      <c r="H485" s="300"/>
      <c r="I485" s="298"/>
      <c r="J485" s="300"/>
      <c r="K485" s="299"/>
    </row>
    <row r="486" spans="1:11" ht="15" customHeight="1" x14ac:dyDescent="0.2">
      <c r="A486" s="276"/>
      <c r="B486" s="277" t="s">
        <v>47</v>
      </c>
      <c r="C486" s="304"/>
      <c r="D486" s="300">
        <v>165.6</v>
      </c>
      <c r="E486" s="298" t="s">
        <v>387</v>
      </c>
      <c r="F486" s="300"/>
      <c r="G486" s="298"/>
      <c r="H486" s="300"/>
      <c r="I486" s="298"/>
      <c r="J486" s="300"/>
      <c r="K486" s="299"/>
    </row>
    <row r="487" spans="1:11" ht="23.25" customHeight="1" x14ac:dyDescent="0.2">
      <c r="A487" s="276"/>
      <c r="B487" s="277" t="s">
        <v>182</v>
      </c>
      <c r="C487" s="304"/>
      <c r="D487" s="300"/>
      <c r="E487" s="298">
        <v>118</v>
      </c>
      <c r="F487" s="300"/>
      <c r="G487" s="298"/>
      <c r="H487" s="300"/>
      <c r="I487" s="298"/>
      <c r="J487" s="300"/>
      <c r="K487" s="299"/>
    </row>
    <row r="488" spans="1:11" ht="15" customHeight="1" x14ac:dyDescent="0.2">
      <c r="A488" s="276"/>
      <c r="B488" s="277" t="s">
        <v>43</v>
      </c>
      <c r="C488" s="304"/>
      <c r="D488" s="300">
        <v>10.8</v>
      </c>
      <c r="E488" s="298">
        <v>9</v>
      </c>
      <c r="F488" s="300"/>
      <c r="G488" s="298"/>
      <c r="H488" s="300"/>
      <c r="I488" s="298"/>
      <c r="J488" s="300"/>
      <c r="K488" s="299"/>
    </row>
    <row r="489" spans="1:11" ht="15" customHeight="1" x14ac:dyDescent="0.2">
      <c r="A489" s="276"/>
      <c r="B489" s="301" t="s">
        <v>49</v>
      </c>
      <c r="C489" s="304"/>
      <c r="D489" s="300">
        <v>1.6</v>
      </c>
      <c r="E489" s="298">
        <v>1.6</v>
      </c>
      <c r="F489" s="300"/>
      <c r="G489" s="298"/>
      <c r="H489" s="300"/>
      <c r="I489" s="298"/>
      <c r="J489" s="300"/>
      <c r="K489" s="299"/>
    </row>
    <row r="490" spans="1:11" ht="15" customHeight="1" x14ac:dyDescent="0.2">
      <c r="A490" s="276"/>
      <c r="B490" s="277" t="s">
        <v>183</v>
      </c>
      <c r="C490" s="304"/>
      <c r="D490" s="300"/>
      <c r="E490" s="298">
        <v>6.5</v>
      </c>
      <c r="F490" s="300"/>
      <c r="G490" s="298"/>
      <c r="H490" s="300"/>
      <c r="I490" s="298"/>
      <c r="J490" s="300"/>
      <c r="K490" s="299"/>
    </row>
    <row r="491" spans="1:11" ht="15" customHeight="1" x14ac:dyDescent="0.2">
      <c r="A491" s="276"/>
      <c r="B491" s="277" t="s">
        <v>31</v>
      </c>
      <c r="C491" s="304"/>
      <c r="D491" s="300">
        <v>1.6</v>
      </c>
      <c r="E491" s="298">
        <v>1.6</v>
      </c>
      <c r="F491" s="300"/>
      <c r="G491" s="298"/>
      <c r="H491" s="300"/>
      <c r="I491" s="298"/>
      <c r="J491" s="300"/>
      <c r="K491" s="299"/>
    </row>
    <row r="492" spans="1:11" ht="15" customHeight="1" x14ac:dyDescent="0.2">
      <c r="A492" s="276"/>
      <c r="B492" s="277" t="s">
        <v>259</v>
      </c>
      <c r="C492" s="304"/>
      <c r="D492" s="300">
        <v>1.3</v>
      </c>
      <c r="E492" s="298">
        <v>1.3</v>
      </c>
      <c r="F492" s="300"/>
      <c r="G492" s="298"/>
      <c r="H492" s="300"/>
      <c r="I492" s="298"/>
      <c r="J492" s="300"/>
      <c r="K492" s="299"/>
    </row>
    <row r="493" spans="1:11" ht="15" customHeight="1" x14ac:dyDescent="0.2">
      <c r="A493" s="276"/>
      <c r="B493" s="277" t="s">
        <v>96</v>
      </c>
      <c r="C493" s="304"/>
      <c r="D493" s="300">
        <v>2.4</v>
      </c>
      <c r="E493" s="298">
        <v>2.4</v>
      </c>
      <c r="F493" s="300"/>
      <c r="G493" s="298"/>
      <c r="H493" s="300"/>
      <c r="I493" s="298"/>
      <c r="J493" s="300"/>
      <c r="K493" s="299"/>
    </row>
    <row r="494" spans="1:11" ht="23.25" customHeight="1" x14ac:dyDescent="0.2">
      <c r="A494" s="276"/>
      <c r="B494" s="277" t="s">
        <v>52</v>
      </c>
      <c r="C494" s="304"/>
      <c r="D494" s="300"/>
      <c r="E494" s="298">
        <v>153</v>
      </c>
      <c r="F494" s="300"/>
      <c r="G494" s="298"/>
      <c r="H494" s="300"/>
      <c r="I494" s="298"/>
      <c r="J494" s="300"/>
      <c r="K494" s="299"/>
    </row>
    <row r="495" spans="1:11" ht="15" customHeight="1" x14ac:dyDescent="0.2">
      <c r="A495" s="276"/>
      <c r="B495" s="277" t="s">
        <v>97</v>
      </c>
      <c r="C495" s="304"/>
      <c r="D495" s="300"/>
      <c r="E495" s="298"/>
      <c r="F495" s="300"/>
      <c r="G495" s="298"/>
      <c r="H495" s="300"/>
      <c r="I495" s="298"/>
      <c r="J495" s="300"/>
      <c r="K495" s="299"/>
    </row>
    <row r="496" spans="1:11" ht="15" customHeight="1" x14ac:dyDescent="0.2">
      <c r="A496" s="276"/>
      <c r="B496" s="301" t="s">
        <v>75</v>
      </c>
      <c r="C496" s="304"/>
      <c r="D496" s="300">
        <v>5</v>
      </c>
      <c r="E496" s="298">
        <v>5</v>
      </c>
      <c r="F496" s="300"/>
      <c r="G496" s="298"/>
      <c r="H496" s="300"/>
      <c r="I496" s="298"/>
      <c r="J496" s="300"/>
      <c r="K496" s="299"/>
    </row>
    <row r="497" spans="1:11" ht="15" customHeight="1" x14ac:dyDescent="0.2">
      <c r="A497" s="276"/>
      <c r="B497" s="277" t="s">
        <v>54</v>
      </c>
      <c r="C497" s="304"/>
      <c r="D497" s="300">
        <v>1.3</v>
      </c>
      <c r="E497" s="298">
        <v>1.3</v>
      </c>
      <c r="F497" s="300"/>
      <c r="G497" s="298"/>
      <c r="H497" s="300"/>
      <c r="I497" s="298"/>
      <c r="J497" s="300"/>
      <c r="K497" s="299"/>
    </row>
    <row r="498" spans="1:11" ht="15" customHeight="1" x14ac:dyDescent="0.2">
      <c r="A498" s="276"/>
      <c r="B498" s="277" t="s">
        <v>68</v>
      </c>
      <c r="C498" s="304"/>
      <c r="D498" s="300">
        <v>15</v>
      </c>
      <c r="E498" s="298">
        <v>15</v>
      </c>
      <c r="F498" s="300"/>
      <c r="G498" s="298"/>
      <c r="H498" s="300"/>
      <c r="I498" s="298"/>
      <c r="J498" s="300"/>
      <c r="K498" s="299"/>
    </row>
    <row r="499" spans="1:11" ht="15" customHeight="1" x14ac:dyDescent="0.2">
      <c r="A499" s="276"/>
      <c r="B499" s="277" t="s">
        <v>98</v>
      </c>
      <c r="C499" s="304"/>
      <c r="D499" s="300"/>
      <c r="E499" s="298">
        <v>20</v>
      </c>
      <c r="F499" s="300"/>
      <c r="G499" s="298"/>
      <c r="H499" s="300"/>
      <c r="I499" s="298"/>
      <c r="J499" s="300"/>
      <c r="K499" s="299"/>
    </row>
    <row r="500" spans="1:11" ht="23.25" customHeight="1" x14ac:dyDescent="0.2">
      <c r="A500" s="276" t="s">
        <v>81</v>
      </c>
      <c r="B500" s="277"/>
      <c r="C500" s="307" t="s">
        <v>380</v>
      </c>
      <c r="D500" s="331"/>
      <c r="E500" s="332"/>
      <c r="F500" s="300">
        <v>0.10257608505169695</v>
      </c>
      <c r="G500" s="298">
        <v>2.0586983552110021E-2</v>
      </c>
      <c r="H500" s="300">
        <v>5.1790380779918719</v>
      </c>
      <c r="I500" s="298">
        <v>21.886792452830189</v>
      </c>
      <c r="J500" s="300">
        <v>2.2400000000000002</v>
      </c>
      <c r="K500" s="299" t="s">
        <v>234</v>
      </c>
    </row>
    <row r="501" spans="1:11" ht="15" customHeight="1" x14ac:dyDescent="0.2">
      <c r="A501" s="276"/>
      <c r="B501" s="277" t="s">
        <v>302</v>
      </c>
      <c r="C501" s="307"/>
      <c r="D501" s="306">
        <v>0.4</v>
      </c>
      <c r="E501" s="304">
        <v>0.4</v>
      </c>
      <c r="F501" s="300"/>
      <c r="G501" s="298"/>
      <c r="H501" s="300"/>
      <c r="I501" s="298"/>
      <c r="J501" s="300"/>
      <c r="K501" s="299"/>
    </row>
    <row r="502" spans="1:11" ht="15" customHeight="1" x14ac:dyDescent="0.2">
      <c r="A502" s="276"/>
      <c r="B502" s="277" t="s">
        <v>29</v>
      </c>
      <c r="C502" s="307"/>
      <c r="D502" s="306">
        <v>5</v>
      </c>
      <c r="E502" s="304">
        <v>5</v>
      </c>
      <c r="F502" s="300"/>
      <c r="G502" s="298"/>
      <c r="H502" s="300"/>
      <c r="I502" s="298"/>
      <c r="J502" s="300"/>
      <c r="K502" s="299"/>
    </row>
    <row r="503" spans="1:11" ht="15" customHeight="1" x14ac:dyDescent="0.2">
      <c r="A503" s="276"/>
      <c r="B503" s="277" t="s">
        <v>83</v>
      </c>
      <c r="C503" s="307"/>
      <c r="D503" s="306">
        <v>5.55</v>
      </c>
      <c r="E503" s="304">
        <v>5</v>
      </c>
      <c r="F503" s="300"/>
      <c r="G503" s="298"/>
      <c r="H503" s="300"/>
      <c r="I503" s="298"/>
      <c r="J503" s="300"/>
      <c r="K503" s="299"/>
    </row>
    <row r="504" spans="1:11" ht="15" customHeight="1" x14ac:dyDescent="0.2">
      <c r="A504" s="276"/>
      <c r="B504" s="277" t="s">
        <v>28</v>
      </c>
      <c r="C504" s="307"/>
      <c r="D504" s="331">
        <v>150</v>
      </c>
      <c r="E504" s="332">
        <v>150</v>
      </c>
      <c r="F504" s="300"/>
      <c r="G504" s="298"/>
      <c r="H504" s="300"/>
      <c r="I504" s="298"/>
      <c r="J504" s="300"/>
      <c r="K504" s="299"/>
    </row>
    <row r="505" spans="1:11" ht="43.5" customHeight="1" thickBot="1" x14ac:dyDescent="0.25">
      <c r="A505" s="276" t="s">
        <v>230</v>
      </c>
      <c r="B505" s="277"/>
      <c r="C505" s="304">
        <v>30</v>
      </c>
      <c r="D505" s="297">
        <v>30</v>
      </c>
      <c r="E505" s="339">
        <v>30</v>
      </c>
      <c r="F505" s="300">
        <v>2.2822822822822819</v>
      </c>
      <c r="G505" s="339">
        <v>0.24024024024024024</v>
      </c>
      <c r="H505" s="300">
        <v>14.774774774774775</v>
      </c>
      <c r="I505" s="339">
        <v>70.570570570570567</v>
      </c>
      <c r="J505" s="300">
        <v>0</v>
      </c>
      <c r="K505" s="340" t="s">
        <v>239</v>
      </c>
    </row>
    <row r="506" spans="1:11" ht="15.75" customHeight="1" thickBot="1" x14ac:dyDescent="0.25">
      <c r="A506" s="355" t="s">
        <v>39</v>
      </c>
      <c r="B506" s="356"/>
      <c r="C506" s="452">
        <v>340</v>
      </c>
      <c r="D506" s="392"/>
      <c r="E506" s="453"/>
      <c r="F506" s="422">
        <f>F481+F500+F505</f>
        <v>12.559858367333979</v>
      </c>
      <c r="G506" s="357">
        <f t="shared" ref="G506:J506" si="26">G481+G500+G505</f>
        <v>12.135827223792351</v>
      </c>
      <c r="H506" s="422">
        <f t="shared" si="26"/>
        <v>55.478812852766652</v>
      </c>
      <c r="I506" s="357">
        <f t="shared" si="26"/>
        <v>396.19069635673378</v>
      </c>
      <c r="J506" s="422">
        <f t="shared" si="26"/>
        <v>7.87</v>
      </c>
      <c r="K506" s="315"/>
    </row>
    <row r="507" spans="1:11" ht="15.75" customHeight="1" thickBot="1" x14ac:dyDescent="0.25">
      <c r="A507" s="355" t="s">
        <v>64</v>
      </c>
      <c r="B507" s="454"/>
      <c r="C507" s="391">
        <f>C427+C431+C474+C479+C506</f>
        <v>1633</v>
      </c>
      <c r="D507" s="391"/>
      <c r="E507" s="391"/>
      <c r="F507" s="357">
        <f t="shared" ref="F507:J507" si="27">F427+F431+F474+F479+F506</f>
        <v>43.322921233321352</v>
      </c>
      <c r="G507" s="357">
        <f t="shared" si="27"/>
        <v>41.057373580934559</v>
      </c>
      <c r="H507" s="357">
        <f t="shared" si="27"/>
        <v>209.15770731537987</v>
      </c>
      <c r="I507" s="357">
        <f>I427+I431+I474+I479+I506</f>
        <v>1402.8866673090026</v>
      </c>
      <c r="J507" s="357">
        <f t="shared" si="27"/>
        <v>25.700000000000003</v>
      </c>
      <c r="K507" s="315"/>
    </row>
    <row r="508" spans="1:11" ht="15.75" customHeight="1" x14ac:dyDescent="0.2">
      <c r="A508" s="455"/>
      <c r="B508" s="456"/>
      <c r="C508" s="457"/>
      <c r="D508" s="457"/>
      <c r="E508" s="457"/>
      <c r="F508" s="457"/>
      <c r="G508" s="458"/>
      <c r="H508" s="458"/>
      <c r="I508" s="458"/>
      <c r="J508" s="458"/>
      <c r="K508" s="271"/>
    </row>
    <row r="509" spans="1:11" ht="15.75" customHeight="1" x14ac:dyDescent="0.2">
      <c r="A509" s="455"/>
      <c r="B509" s="456"/>
      <c r="C509" s="458"/>
      <c r="D509" s="458"/>
      <c r="E509" s="458" t="s">
        <v>372</v>
      </c>
      <c r="F509" s="458"/>
      <c r="G509" s="458"/>
      <c r="H509" s="458"/>
      <c r="I509" s="458"/>
      <c r="J509" s="458"/>
      <c r="K509" s="277"/>
    </row>
    <row r="510" spans="1:11" ht="15" customHeight="1" thickBot="1" x14ac:dyDescent="0.25">
      <c r="A510" s="393" t="s">
        <v>349</v>
      </c>
      <c r="B510" s="265"/>
      <c r="C510" s="676"/>
      <c r="D510" s="676"/>
      <c r="E510" s="676"/>
      <c r="F510" s="676"/>
      <c r="G510" s="394"/>
      <c r="H510" s="394"/>
      <c r="I510" s="394"/>
      <c r="J510" s="394"/>
      <c r="K510" s="277"/>
    </row>
    <row r="511" spans="1:11" ht="21.75" customHeight="1" x14ac:dyDescent="0.2">
      <c r="A511" s="270" t="s">
        <v>5</v>
      </c>
      <c r="B511" s="271"/>
      <c r="C511" s="272" t="s">
        <v>6</v>
      </c>
      <c r="D511" s="399" t="s">
        <v>7</v>
      </c>
      <c r="E511" s="321" t="s">
        <v>7</v>
      </c>
      <c r="F511" s="673" t="s">
        <v>8</v>
      </c>
      <c r="G511" s="674"/>
      <c r="H511" s="675"/>
      <c r="I511" s="366" t="s">
        <v>9</v>
      </c>
      <c r="J511" s="275" t="s">
        <v>10</v>
      </c>
      <c r="K511" s="272" t="s">
        <v>66</v>
      </c>
    </row>
    <row r="512" spans="1:11" ht="15" customHeight="1" thickBot="1" x14ac:dyDescent="0.25">
      <c r="A512" s="276" t="s">
        <v>12</v>
      </c>
      <c r="B512" s="277"/>
      <c r="C512" s="278" t="s">
        <v>13</v>
      </c>
      <c r="D512" s="306" t="s">
        <v>14</v>
      </c>
      <c r="E512" s="304" t="s">
        <v>14</v>
      </c>
      <c r="F512" s="281"/>
      <c r="G512" s="282"/>
      <c r="H512" s="282"/>
      <c r="I512" s="283" t="s">
        <v>138</v>
      </c>
      <c r="J512" s="284"/>
      <c r="K512" s="278" t="s">
        <v>67</v>
      </c>
    </row>
    <row r="513" spans="1:11" ht="15" customHeight="1" thickBot="1" x14ac:dyDescent="0.25">
      <c r="A513" s="285"/>
      <c r="B513" s="286"/>
      <c r="C513" s="280"/>
      <c r="D513" s="459" t="s">
        <v>16</v>
      </c>
      <c r="E513" s="342" t="s">
        <v>17</v>
      </c>
      <c r="F513" s="288" t="s">
        <v>18</v>
      </c>
      <c r="G513" s="288" t="s">
        <v>19</v>
      </c>
      <c r="H513" s="289" t="s">
        <v>20</v>
      </c>
      <c r="I513" s="288" t="s">
        <v>21</v>
      </c>
      <c r="J513" s="290" t="s">
        <v>22</v>
      </c>
      <c r="K513" s="280"/>
    </row>
    <row r="514" spans="1:11" ht="15" customHeight="1" x14ac:dyDescent="0.2">
      <c r="A514" s="276"/>
      <c r="B514" s="265" t="s">
        <v>23</v>
      </c>
      <c r="C514" s="278"/>
      <c r="D514" s="306"/>
      <c r="E514" s="400"/>
      <c r="F514" s="284"/>
      <c r="G514" s="294"/>
      <c r="H514" s="284"/>
      <c r="I514" s="294"/>
      <c r="J514" s="325"/>
      <c r="K514" s="299"/>
    </row>
    <row r="515" spans="1:11" ht="28.5" customHeight="1" x14ac:dyDescent="0.2">
      <c r="A515" s="424" t="s">
        <v>381</v>
      </c>
      <c r="B515" s="277"/>
      <c r="C515" s="278" t="s">
        <v>461</v>
      </c>
      <c r="D515" s="396"/>
      <c r="E515" s="278"/>
      <c r="F515" s="300">
        <v>3.8390624999999998</v>
      </c>
      <c r="G515" s="298">
        <v>3.0640624999999999</v>
      </c>
      <c r="H515" s="300">
        <v>19.46875</v>
      </c>
      <c r="I515" s="298">
        <v>123.9375</v>
      </c>
      <c r="J515" s="300">
        <v>0</v>
      </c>
      <c r="K515" s="299" t="s">
        <v>224</v>
      </c>
    </row>
    <row r="516" spans="1:11" ht="15" customHeight="1" x14ac:dyDescent="0.2">
      <c r="A516" s="276"/>
      <c r="B516" s="277" t="s">
        <v>211</v>
      </c>
      <c r="C516" s="278"/>
      <c r="D516" s="396">
        <v>17.7</v>
      </c>
      <c r="E516" s="278">
        <v>17.7</v>
      </c>
      <c r="F516" s="300"/>
      <c r="G516" s="298"/>
      <c r="H516" s="300"/>
      <c r="I516" s="298"/>
      <c r="J516" s="300"/>
      <c r="K516" s="299"/>
    </row>
    <row r="517" spans="1:11" ht="15" customHeight="1" x14ac:dyDescent="0.2">
      <c r="A517" s="276"/>
      <c r="B517" s="277" t="s">
        <v>27</v>
      </c>
      <c r="C517" s="278"/>
      <c r="D517" s="396">
        <v>70</v>
      </c>
      <c r="E517" s="278">
        <v>70</v>
      </c>
      <c r="F517" s="300"/>
      <c r="G517" s="298"/>
      <c r="H517" s="300"/>
      <c r="I517" s="298"/>
      <c r="J517" s="300"/>
      <c r="K517" s="299"/>
    </row>
    <row r="518" spans="1:11" ht="15" customHeight="1" x14ac:dyDescent="0.2">
      <c r="A518" s="276"/>
      <c r="B518" s="277" t="s">
        <v>28</v>
      </c>
      <c r="C518" s="278"/>
      <c r="D518" s="396">
        <v>53</v>
      </c>
      <c r="E518" s="278">
        <v>53</v>
      </c>
      <c r="F518" s="300"/>
      <c r="G518" s="298"/>
      <c r="H518" s="300"/>
      <c r="I518" s="298"/>
      <c r="J518" s="300"/>
      <c r="K518" s="299"/>
    </row>
    <row r="519" spans="1:11" ht="15" customHeight="1" x14ac:dyDescent="0.2">
      <c r="A519" s="276"/>
      <c r="B519" s="277" t="s">
        <v>29</v>
      </c>
      <c r="C519" s="278"/>
      <c r="D519" s="396">
        <v>2</v>
      </c>
      <c r="E519" s="278">
        <v>2</v>
      </c>
      <c r="F519" s="300"/>
      <c r="G519" s="298"/>
      <c r="H519" s="300"/>
      <c r="I519" s="298"/>
      <c r="J519" s="300"/>
      <c r="K519" s="299"/>
    </row>
    <row r="520" spans="1:11" ht="15" customHeight="1" x14ac:dyDescent="0.2">
      <c r="A520" s="276"/>
      <c r="B520" s="277" t="s">
        <v>259</v>
      </c>
      <c r="C520" s="278"/>
      <c r="D520" s="396">
        <v>0.4</v>
      </c>
      <c r="E520" s="278">
        <v>0.4</v>
      </c>
      <c r="F520" s="300"/>
      <c r="G520" s="298"/>
      <c r="H520" s="300"/>
      <c r="I520" s="298"/>
      <c r="J520" s="300"/>
      <c r="K520" s="299"/>
    </row>
    <row r="521" spans="1:11" ht="15" customHeight="1" x14ac:dyDescent="0.2">
      <c r="A521" s="276"/>
      <c r="B521" s="277" t="s">
        <v>31</v>
      </c>
      <c r="C521" s="278"/>
      <c r="D521" s="396">
        <v>4</v>
      </c>
      <c r="E521" s="278">
        <v>4</v>
      </c>
      <c r="F521" s="300"/>
      <c r="G521" s="298"/>
      <c r="H521" s="300"/>
      <c r="I521" s="298"/>
      <c r="J521" s="300"/>
      <c r="K521" s="299"/>
    </row>
    <row r="522" spans="1:11" ht="15" customHeight="1" x14ac:dyDescent="0.2">
      <c r="A522" s="345" t="s">
        <v>87</v>
      </c>
      <c r="B522" s="354"/>
      <c r="C522" s="349" t="s">
        <v>462</v>
      </c>
      <c r="D522" s="401"/>
      <c r="E522" s="402"/>
      <c r="F522" s="350">
        <v>2.74</v>
      </c>
      <c r="G522" s="351">
        <v>2.15</v>
      </c>
      <c r="H522" s="350">
        <v>10</v>
      </c>
      <c r="I522" s="351">
        <v>70.41</v>
      </c>
      <c r="J522" s="350">
        <v>1.25</v>
      </c>
      <c r="K522" s="299" t="s">
        <v>235</v>
      </c>
    </row>
    <row r="523" spans="1:11" ht="15" customHeight="1" x14ac:dyDescent="0.2">
      <c r="A523" s="345"/>
      <c r="B523" s="277" t="s">
        <v>302</v>
      </c>
      <c r="C523" s="347"/>
      <c r="D523" s="348">
        <v>0.45</v>
      </c>
      <c r="E523" s="349">
        <v>0.45</v>
      </c>
      <c r="F523" s="350"/>
      <c r="G523" s="351"/>
      <c r="H523" s="350"/>
      <c r="I523" s="351"/>
      <c r="J523" s="350"/>
      <c r="K523" s="299"/>
    </row>
    <row r="524" spans="1:11" ht="15" customHeight="1" x14ac:dyDescent="0.2">
      <c r="A524" s="345"/>
      <c r="B524" s="354" t="s">
        <v>29</v>
      </c>
      <c r="C524" s="347"/>
      <c r="D524" s="348">
        <v>6</v>
      </c>
      <c r="E524" s="349">
        <v>6</v>
      </c>
      <c r="F524" s="350"/>
      <c r="G524" s="351"/>
      <c r="H524" s="350"/>
      <c r="I524" s="351"/>
      <c r="J524" s="350"/>
      <c r="K524" s="299"/>
    </row>
    <row r="525" spans="1:11" ht="15" customHeight="1" x14ac:dyDescent="0.2">
      <c r="A525" s="345"/>
      <c r="B525" s="354" t="s">
        <v>27</v>
      </c>
      <c r="C525" s="347"/>
      <c r="D525" s="348">
        <v>82</v>
      </c>
      <c r="E525" s="349">
        <v>80</v>
      </c>
      <c r="F525" s="350"/>
      <c r="G525" s="351"/>
      <c r="H525" s="350"/>
      <c r="I525" s="351"/>
      <c r="J525" s="350"/>
      <c r="K525" s="299"/>
    </row>
    <row r="526" spans="1:11" ht="15" customHeight="1" x14ac:dyDescent="0.2">
      <c r="A526" s="345"/>
      <c r="B526" s="354" t="s">
        <v>28</v>
      </c>
      <c r="C526" s="347"/>
      <c r="D526" s="348">
        <v>90</v>
      </c>
      <c r="E526" s="349">
        <v>90</v>
      </c>
      <c r="F526" s="350"/>
      <c r="G526" s="351"/>
      <c r="H526" s="350"/>
      <c r="I526" s="351"/>
      <c r="J526" s="350"/>
      <c r="K526" s="299"/>
    </row>
    <row r="527" spans="1:11" ht="25.5" customHeight="1" x14ac:dyDescent="0.2">
      <c r="A527" s="276" t="s">
        <v>35</v>
      </c>
      <c r="B527" s="277"/>
      <c r="C527" s="307" t="s">
        <v>140</v>
      </c>
      <c r="D527" s="308"/>
      <c r="E527" s="302"/>
      <c r="F527" s="297">
        <v>1.915</v>
      </c>
      <c r="G527" s="298">
        <v>4.3549999999999995</v>
      </c>
      <c r="H527" s="300">
        <v>12.92</v>
      </c>
      <c r="I527" s="298">
        <v>98.5</v>
      </c>
      <c r="J527" s="306"/>
      <c r="K527" s="299" t="s">
        <v>37</v>
      </c>
    </row>
    <row r="528" spans="1:11" ht="15" customHeight="1" x14ac:dyDescent="0.2">
      <c r="A528" s="276"/>
      <c r="B528" s="277" t="s">
        <v>38</v>
      </c>
      <c r="C528" s="278"/>
      <c r="D528" s="303">
        <v>25</v>
      </c>
      <c r="E528" s="304">
        <v>25</v>
      </c>
      <c r="F528" s="303"/>
      <c r="G528" s="304"/>
      <c r="H528" s="306"/>
      <c r="I528" s="304"/>
      <c r="J528" s="306"/>
      <c r="K528" s="299"/>
    </row>
    <row r="529" spans="1:11" ht="15" customHeight="1" thickBot="1" x14ac:dyDescent="0.25">
      <c r="A529" s="276"/>
      <c r="B529" s="277" t="s">
        <v>31</v>
      </c>
      <c r="C529" s="278"/>
      <c r="D529" s="303">
        <v>5</v>
      </c>
      <c r="E529" s="304">
        <v>5</v>
      </c>
      <c r="F529" s="303" t="s">
        <v>3</v>
      </c>
      <c r="G529" s="309"/>
      <c r="H529" s="306"/>
      <c r="I529" s="309"/>
      <c r="J529" s="306"/>
      <c r="K529" s="299"/>
    </row>
    <row r="530" spans="1:11" ht="15" customHeight="1" thickBot="1" x14ac:dyDescent="0.25">
      <c r="A530" s="310" t="s">
        <v>39</v>
      </c>
      <c r="B530" s="311"/>
      <c r="C530" s="312">
        <v>350</v>
      </c>
      <c r="D530" s="341"/>
      <c r="E530" s="342"/>
      <c r="F530" s="343">
        <f>F515+F522+F527</f>
        <v>8.4940625000000001</v>
      </c>
      <c r="G530" s="314">
        <f>G515+G522+G527</f>
        <v>9.5690624999999994</v>
      </c>
      <c r="H530" s="343">
        <f>H515+H522+H527</f>
        <v>42.388750000000002</v>
      </c>
      <c r="I530" s="314">
        <f>I515+I522+I527</f>
        <v>292.84749999999997</v>
      </c>
      <c r="J530" s="343">
        <f>J515+J522+J527</f>
        <v>1.25</v>
      </c>
      <c r="K530" s="315"/>
    </row>
    <row r="531" spans="1:11" ht="15" customHeight="1" x14ac:dyDescent="0.2">
      <c r="A531" s="270"/>
      <c r="B531" s="291" t="s">
        <v>40</v>
      </c>
      <c r="C531" s="375"/>
      <c r="D531" s="399"/>
      <c r="E531" s="321"/>
      <c r="F531" s="324"/>
      <c r="G531" s="274"/>
      <c r="H531" s="324"/>
      <c r="I531" s="274"/>
      <c r="J531" s="324"/>
      <c r="K531" s="292"/>
    </row>
    <row r="532" spans="1:11" ht="15" customHeight="1" x14ac:dyDescent="0.2">
      <c r="A532" s="345" t="s">
        <v>56</v>
      </c>
      <c r="B532" s="389"/>
      <c r="C532" s="542">
        <v>100</v>
      </c>
      <c r="D532" s="543">
        <v>100</v>
      </c>
      <c r="E532" s="542">
        <v>100</v>
      </c>
      <c r="F532" s="544">
        <v>0.4</v>
      </c>
      <c r="G532" s="486">
        <v>0.4</v>
      </c>
      <c r="H532" s="545">
        <v>9.8000000000000007</v>
      </c>
      <c r="I532" s="486">
        <v>47</v>
      </c>
      <c r="J532" s="545">
        <v>10</v>
      </c>
      <c r="K532" s="421" t="s">
        <v>162</v>
      </c>
    </row>
    <row r="533" spans="1:11" ht="30" customHeight="1" thickBot="1" x14ac:dyDescent="0.25">
      <c r="A533" s="345" t="s">
        <v>493</v>
      </c>
      <c r="B533" s="546"/>
      <c r="C533" s="486"/>
      <c r="D533" s="547"/>
      <c r="E533" s="548"/>
      <c r="F533" s="544"/>
      <c r="G533" s="486"/>
      <c r="H533" s="545"/>
      <c r="I533" s="486"/>
      <c r="J533" s="549"/>
      <c r="K533" s="421" t="s">
        <v>163</v>
      </c>
    </row>
    <row r="534" spans="1:11" ht="15" customHeight="1" thickBot="1" x14ac:dyDescent="0.25">
      <c r="A534" s="310" t="s">
        <v>39</v>
      </c>
      <c r="B534" s="311"/>
      <c r="C534" s="317">
        <v>100</v>
      </c>
      <c r="D534" s="341"/>
      <c r="E534" s="319"/>
      <c r="F534" s="343">
        <f>F532</f>
        <v>0.4</v>
      </c>
      <c r="G534" s="314">
        <f t="shared" ref="G534:J534" si="28">G532</f>
        <v>0.4</v>
      </c>
      <c r="H534" s="343">
        <f t="shared" si="28"/>
        <v>9.8000000000000007</v>
      </c>
      <c r="I534" s="314">
        <f t="shared" si="28"/>
        <v>47</v>
      </c>
      <c r="J534" s="343">
        <f t="shared" si="28"/>
        <v>10</v>
      </c>
      <c r="K534" s="315"/>
    </row>
    <row r="535" spans="1:11" ht="15" customHeight="1" x14ac:dyDescent="0.2">
      <c r="A535" s="270"/>
      <c r="B535" s="291" t="s">
        <v>42</v>
      </c>
      <c r="C535" s="375"/>
      <c r="D535" s="443"/>
      <c r="E535" s="323"/>
      <c r="F535" s="324"/>
      <c r="G535" s="274"/>
      <c r="H535" s="324"/>
      <c r="I535" s="274"/>
      <c r="J535" s="325"/>
      <c r="K535" s="460"/>
    </row>
    <row r="536" spans="1:11" ht="23.25" customHeight="1" x14ac:dyDescent="0.2">
      <c r="A536" s="276" t="s">
        <v>450</v>
      </c>
      <c r="B536" s="301"/>
      <c r="C536" s="307">
        <v>40</v>
      </c>
      <c r="D536" s="306"/>
      <c r="E536" s="304"/>
      <c r="F536" s="300">
        <v>0.56666666666666665</v>
      </c>
      <c r="G536" s="298">
        <v>2.0333333333333332</v>
      </c>
      <c r="H536" s="300">
        <v>3.6066666666666669</v>
      </c>
      <c r="I536" s="298">
        <v>34.96</v>
      </c>
      <c r="J536" s="300">
        <v>12.979999999999999</v>
      </c>
      <c r="K536" s="411" t="s">
        <v>471</v>
      </c>
    </row>
    <row r="537" spans="1:11" ht="15" customHeight="1" x14ac:dyDescent="0.2">
      <c r="A537" s="276"/>
      <c r="B537" s="301" t="s">
        <v>472</v>
      </c>
      <c r="C537" s="307"/>
      <c r="D537" s="306">
        <v>46.5</v>
      </c>
      <c r="E537" s="304">
        <v>37.200000000000003</v>
      </c>
      <c r="F537" s="300"/>
      <c r="G537" s="298"/>
      <c r="H537" s="300"/>
      <c r="I537" s="298"/>
      <c r="J537" s="300"/>
      <c r="K537" s="411"/>
    </row>
    <row r="538" spans="1:11" ht="15" customHeight="1" x14ac:dyDescent="0.2">
      <c r="A538" s="276"/>
      <c r="B538" s="301" t="s">
        <v>473</v>
      </c>
      <c r="C538" s="307"/>
      <c r="D538" s="306"/>
      <c r="E538" s="304">
        <v>33.5</v>
      </c>
      <c r="F538" s="300"/>
      <c r="G538" s="298"/>
      <c r="H538" s="300"/>
      <c r="I538" s="298"/>
      <c r="J538" s="300"/>
      <c r="K538" s="411"/>
    </row>
    <row r="539" spans="1:11" ht="15" customHeight="1" x14ac:dyDescent="0.2">
      <c r="A539" s="276"/>
      <c r="B539" s="301" t="s">
        <v>88</v>
      </c>
      <c r="C539" s="307"/>
      <c r="D539" s="306">
        <v>5</v>
      </c>
      <c r="E539" s="304">
        <v>4</v>
      </c>
      <c r="F539" s="300"/>
      <c r="G539" s="298"/>
      <c r="H539" s="300"/>
      <c r="I539" s="298"/>
      <c r="J539" s="300"/>
      <c r="K539" s="411"/>
    </row>
    <row r="540" spans="1:11" ht="15" customHeight="1" x14ac:dyDescent="0.2">
      <c r="A540" s="276"/>
      <c r="B540" s="301" t="s">
        <v>255</v>
      </c>
      <c r="C540" s="307"/>
      <c r="D540" s="306">
        <v>0.65</v>
      </c>
      <c r="E540" s="304">
        <v>0.65</v>
      </c>
      <c r="F540" s="300"/>
      <c r="G540" s="298"/>
      <c r="H540" s="300"/>
      <c r="I540" s="298"/>
      <c r="J540" s="300"/>
      <c r="K540" s="411"/>
    </row>
    <row r="541" spans="1:11" ht="15" customHeight="1" x14ac:dyDescent="0.2">
      <c r="A541" s="276"/>
      <c r="B541" s="301" t="s">
        <v>307</v>
      </c>
      <c r="C541" s="307"/>
      <c r="D541" s="306">
        <v>0.4</v>
      </c>
      <c r="E541" s="304">
        <v>0.4</v>
      </c>
      <c r="F541" s="300"/>
      <c r="G541" s="298"/>
      <c r="H541" s="300"/>
      <c r="I541" s="298"/>
      <c r="J541" s="300"/>
      <c r="K541" s="411"/>
    </row>
    <row r="542" spans="1:11" ht="24.75" customHeight="1" x14ac:dyDescent="0.2">
      <c r="A542" s="276"/>
      <c r="B542" s="301" t="s">
        <v>146</v>
      </c>
      <c r="C542" s="304"/>
      <c r="D542" s="300">
        <v>2</v>
      </c>
      <c r="E542" s="298">
        <v>2</v>
      </c>
      <c r="F542" s="333"/>
      <c r="G542" s="334"/>
      <c r="H542" s="333"/>
      <c r="I542" s="334"/>
      <c r="J542" s="333"/>
      <c r="K542" s="299"/>
    </row>
    <row r="543" spans="1:11" ht="13.5" customHeight="1" x14ac:dyDescent="0.2">
      <c r="A543" s="276"/>
      <c r="B543" s="301"/>
      <c r="C543" s="304"/>
      <c r="D543" s="300"/>
      <c r="E543" s="298"/>
      <c r="F543" s="300"/>
      <c r="G543" s="298"/>
      <c r="H543" s="300"/>
      <c r="I543" s="298"/>
      <c r="J543" s="284"/>
      <c r="K543" s="299"/>
    </row>
    <row r="544" spans="1:11" ht="43.5" customHeight="1" x14ac:dyDescent="0.2">
      <c r="A544" s="424" t="s">
        <v>474</v>
      </c>
      <c r="B544" s="277"/>
      <c r="C544" s="307" t="s">
        <v>201</v>
      </c>
      <c r="D544" s="306"/>
      <c r="E544" s="304"/>
      <c r="F544" s="300">
        <v>1.0900000000000001</v>
      </c>
      <c r="G544" s="298">
        <v>3.74</v>
      </c>
      <c r="H544" s="300">
        <v>6.12</v>
      </c>
      <c r="I544" s="298">
        <v>65.22</v>
      </c>
      <c r="J544" s="306">
        <v>6.24</v>
      </c>
      <c r="K544" s="299" t="s">
        <v>267</v>
      </c>
    </row>
    <row r="545" spans="1:11" ht="18.75" customHeight="1" x14ac:dyDescent="0.2">
      <c r="A545" s="424"/>
      <c r="B545" s="277" t="s">
        <v>150</v>
      </c>
      <c r="C545" s="307"/>
      <c r="D545" s="306">
        <v>57.19</v>
      </c>
      <c r="E545" s="304">
        <v>43</v>
      </c>
      <c r="F545" s="300"/>
      <c r="G545" s="298"/>
      <c r="H545" s="300"/>
      <c r="I545" s="298"/>
      <c r="J545" s="306"/>
      <c r="K545" s="299"/>
    </row>
    <row r="546" spans="1:11" ht="18" customHeight="1" x14ac:dyDescent="0.2">
      <c r="A546" s="424"/>
      <c r="B546" s="277" t="s">
        <v>258</v>
      </c>
      <c r="C546" s="307"/>
      <c r="D546" s="306">
        <v>23.75</v>
      </c>
      <c r="E546" s="304">
        <v>19</v>
      </c>
      <c r="F546" s="306"/>
      <c r="G546" s="304"/>
      <c r="H546" s="306"/>
      <c r="I546" s="304"/>
      <c r="J546" s="306"/>
      <c r="K546" s="299"/>
    </row>
    <row r="547" spans="1:11" ht="15" customHeight="1" x14ac:dyDescent="0.2">
      <c r="A547" s="276"/>
      <c r="B547" s="277" t="s">
        <v>88</v>
      </c>
      <c r="C547" s="307"/>
      <c r="D547" s="306">
        <v>9.4</v>
      </c>
      <c r="E547" s="304">
        <v>7.5</v>
      </c>
      <c r="F547" s="300"/>
      <c r="G547" s="298"/>
      <c r="H547" s="300"/>
      <c r="I547" s="298"/>
      <c r="J547" s="300"/>
      <c r="K547" s="299"/>
    </row>
    <row r="548" spans="1:11" ht="15" customHeight="1" x14ac:dyDescent="0.2">
      <c r="A548" s="276"/>
      <c r="B548" s="277" t="s">
        <v>43</v>
      </c>
      <c r="C548" s="307"/>
      <c r="D548" s="306">
        <v>9.6</v>
      </c>
      <c r="E548" s="304">
        <v>8</v>
      </c>
      <c r="F548" s="300"/>
      <c r="G548" s="298"/>
      <c r="H548" s="300"/>
      <c r="I548" s="298"/>
      <c r="J548" s="300"/>
      <c r="K548" s="299"/>
    </row>
    <row r="549" spans="1:11" ht="15" customHeight="1" x14ac:dyDescent="0.2">
      <c r="A549" s="276"/>
      <c r="B549" s="277" t="s">
        <v>49</v>
      </c>
      <c r="C549" s="307"/>
      <c r="D549" s="306">
        <v>3</v>
      </c>
      <c r="E549" s="304">
        <v>3</v>
      </c>
      <c r="F549" s="300"/>
      <c r="G549" s="298"/>
      <c r="H549" s="300"/>
      <c r="I549" s="298"/>
      <c r="J549" s="300"/>
      <c r="K549" s="299"/>
    </row>
    <row r="550" spans="1:11" ht="15" customHeight="1" x14ac:dyDescent="0.2">
      <c r="A550" s="276"/>
      <c r="B550" s="277" t="s">
        <v>259</v>
      </c>
      <c r="C550" s="307"/>
      <c r="D550" s="306">
        <v>1</v>
      </c>
      <c r="E550" s="304">
        <v>1</v>
      </c>
      <c r="F550" s="300"/>
      <c r="G550" s="298"/>
      <c r="H550" s="300"/>
      <c r="I550" s="298"/>
      <c r="J550" s="300"/>
      <c r="K550" s="299"/>
    </row>
    <row r="551" spans="1:11" ht="15" customHeight="1" x14ac:dyDescent="0.2">
      <c r="A551" s="276"/>
      <c r="B551" s="301" t="s">
        <v>28</v>
      </c>
      <c r="C551" s="307"/>
      <c r="D551" s="306">
        <v>112.5</v>
      </c>
      <c r="E551" s="304">
        <v>112.5</v>
      </c>
      <c r="F551" s="300"/>
      <c r="G551" s="298"/>
      <c r="H551" s="300"/>
      <c r="I551" s="298"/>
      <c r="J551" s="300"/>
      <c r="K551" s="299"/>
    </row>
    <row r="552" spans="1:11" ht="15" customHeight="1" x14ac:dyDescent="0.2">
      <c r="A552" s="276"/>
      <c r="B552" s="277" t="s">
        <v>75</v>
      </c>
      <c r="C552" s="307"/>
      <c r="D552" s="327">
        <v>5</v>
      </c>
      <c r="E552" s="304">
        <v>5</v>
      </c>
      <c r="F552" s="300"/>
      <c r="G552" s="298"/>
      <c r="H552" s="300"/>
      <c r="I552" s="298"/>
      <c r="J552" s="300"/>
      <c r="K552" s="299"/>
    </row>
    <row r="553" spans="1:11" s="540" customFormat="1" ht="44.25" customHeight="1" x14ac:dyDescent="0.25">
      <c r="A553" s="382" t="s">
        <v>489</v>
      </c>
      <c r="B553" s="535"/>
      <c r="C553" s="536">
        <v>150</v>
      </c>
      <c r="D553" s="537"/>
      <c r="E553" s="538"/>
      <c r="F553" s="537">
        <v>11.75</v>
      </c>
      <c r="G553" s="538">
        <v>7.98</v>
      </c>
      <c r="H553" s="537">
        <v>14.7</v>
      </c>
      <c r="I553" s="538">
        <v>177.15</v>
      </c>
      <c r="J553" s="537">
        <v>0.54</v>
      </c>
      <c r="K553" s="539" t="s">
        <v>490</v>
      </c>
    </row>
    <row r="554" spans="1:11" ht="13.5" customHeight="1" x14ac:dyDescent="0.2">
      <c r="A554" s="276"/>
      <c r="B554" s="277" t="s">
        <v>315</v>
      </c>
      <c r="C554" s="461"/>
      <c r="D554" s="300">
        <v>80.5</v>
      </c>
      <c r="E554" s="298">
        <v>76</v>
      </c>
      <c r="F554" s="300"/>
      <c r="G554" s="298"/>
      <c r="H554" s="300"/>
      <c r="I554" s="298"/>
      <c r="J554" s="300"/>
      <c r="K554" s="299"/>
    </row>
    <row r="555" spans="1:11" ht="13.5" customHeight="1" x14ac:dyDescent="0.2">
      <c r="A555" s="276"/>
      <c r="B555" s="277" t="s">
        <v>491</v>
      </c>
      <c r="C555" s="461"/>
      <c r="D555" s="300"/>
      <c r="E555" s="298">
        <v>33</v>
      </c>
      <c r="F555" s="300"/>
      <c r="G555" s="298"/>
      <c r="H555" s="300"/>
      <c r="I555" s="298"/>
      <c r="J555" s="300"/>
      <c r="K555" s="299"/>
    </row>
    <row r="556" spans="1:11" ht="13.5" customHeight="1" x14ac:dyDescent="0.2">
      <c r="A556" s="276"/>
      <c r="B556" s="277" t="s">
        <v>150</v>
      </c>
      <c r="C556" s="461"/>
      <c r="D556" s="300">
        <v>144.69999999999999</v>
      </c>
      <c r="E556" s="298">
        <v>108.8</v>
      </c>
      <c r="F556" s="300"/>
      <c r="G556" s="298"/>
      <c r="H556" s="300"/>
      <c r="I556" s="298"/>
      <c r="J556" s="300"/>
      <c r="K556" s="299"/>
    </row>
    <row r="557" spans="1:11" ht="13.5" customHeight="1" x14ac:dyDescent="0.2">
      <c r="A557" s="276"/>
      <c r="B557" s="277" t="s">
        <v>120</v>
      </c>
      <c r="C557" s="461"/>
      <c r="D557" s="300">
        <v>11.3</v>
      </c>
      <c r="E557" s="298">
        <v>9.4</v>
      </c>
      <c r="F557" s="300"/>
      <c r="G557" s="298"/>
      <c r="H557" s="300"/>
      <c r="I557" s="298"/>
      <c r="J557" s="300"/>
      <c r="K557" s="299"/>
    </row>
    <row r="558" spans="1:11" ht="13.5" customHeight="1" x14ac:dyDescent="0.2">
      <c r="A558" s="276"/>
      <c r="B558" s="277" t="s">
        <v>88</v>
      </c>
      <c r="C558" s="461"/>
      <c r="D558" s="300">
        <v>5.9</v>
      </c>
      <c r="E558" s="298">
        <v>4.7</v>
      </c>
      <c r="F558" s="300"/>
      <c r="G558" s="298"/>
      <c r="H558" s="300"/>
      <c r="I558" s="298"/>
      <c r="J558" s="300"/>
      <c r="K558" s="299"/>
    </row>
    <row r="559" spans="1:11" ht="13.5" customHeight="1" x14ac:dyDescent="0.2">
      <c r="A559" s="276"/>
      <c r="B559" s="277" t="s">
        <v>31</v>
      </c>
      <c r="C559" s="461"/>
      <c r="D559" s="300">
        <v>3.8</v>
      </c>
      <c r="E559" s="298">
        <v>3.8</v>
      </c>
      <c r="F559" s="300"/>
      <c r="G559" s="298"/>
      <c r="H559" s="300"/>
      <c r="I559" s="298"/>
      <c r="J559" s="300"/>
      <c r="K559" s="299"/>
    </row>
    <row r="560" spans="1:11" ht="13.5" customHeight="1" x14ac:dyDescent="0.2">
      <c r="A560" s="276"/>
      <c r="B560" s="277" t="s">
        <v>307</v>
      </c>
      <c r="C560" s="461"/>
      <c r="D560" s="300">
        <v>0.6</v>
      </c>
      <c r="E560" s="298">
        <v>0.6</v>
      </c>
      <c r="F560" s="300"/>
      <c r="G560" s="298"/>
      <c r="H560" s="300"/>
      <c r="I560" s="298"/>
      <c r="J560" s="300"/>
      <c r="K560" s="299"/>
    </row>
    <row r="561" spans="1:11" ht="13.5" customHeight="1" x14ac:dyDescent="0.2">
      <c r="A561" s="276"/>
      <c r="B561" s="277" t="s">
        <v>153</v>
      </c>
      <c r="C561" s="461"/>
      <c r="D561" s="300">
        <v>18.8</v>
      </c>
      <c r="E561" s="298">
        <v>18.8</v>
      </c>
      <c r="F561" s="300"/>
      <c r="G561" s="298"/>
      <c r="H561" s="300"/>
      <c r="I561" s="298"/>
      <c r="J561" s="300"/>
      <c r="K561" s="299"/>
    </row>
    <row r="562" spans="1:11" ht="29.25" customHeight="1" x14ac:dyDescent="0.2">
      <c r="A562" s="316" t="s">
        <v>429</v>
      </c>
      <c r="B562" s="277"/>
      <c r="C562" s="304">
        <v>150</v>
      </c>
      <c r="D562" s="300"/>
      <c r="E562" s="298"/>
      <c r="F562" s="300">
        <v>0.42728635682158922</v>
      </c>
      <c r="G562" s="298">
        <v>4.4977511244377807E-2</v>
      </c>
      <c r="H562" s="300">
        <v>9.6676791604197909</v>
      </c>
      <c r="I562" s="298">
        <v>40.783673163418293</v>
      </c>
      <c r="J562" s="284">
        <v>0.82</v>
      </c>
      <c r="K562" s="299" t="s">
        <v>434</v>
      </c>
    </row>
    <row r="563" spans="1:11" ht="15" customHeight="1" x14ac:dyDescent="0.2">
      <c r="A563" s="316"/>
      <c r="B563" s="277" t="s">
        <v>431</v>
      </c>
      <c r="C563" s="304"/>
      <c r="D563" s="300">
        <v>17.5</v>
      </c>
      <c r="E563" s="298">
        <v>17.5</v>
      </c>
      <c r="F563" s="300"/>
      <c r="G563" s="298"/>
      <c r="H563" s="300"/>
      <c r="I563" s="298"/>
      <c r="J563" s="284"/>
      <c r="K563" s="299"/>
    </row>
    <row r="564" spans="1:11" ht="15" customHeight="1" x14ac:dyDescent="0.2">
      <c r="A564" s="316"/>
      <c r="B564" s="277" t="s">
        <v>29</v>
      </c>
      <c r="C564" s="304"/>
      <c r="D564" s="300">
        <v>5</v>
      </c>
      <c r="E564" s="298">
        <v>5</v>
      </c>
      <c r="F564" s="300"/>
      <c r="G564" s="298"/>
      <c r="H564" s="300"/>
      <c r="I564" s="298"/>
      <c r="J564" s="284"/>
      <c r="K564" s="299"/>
    </row>
    <row r="565" spans="1:11" ht="15" customHeight="1" x14ac:dyDescent="0.2">
      <c r="A565" s="316"/>
      <c r="B565" s="277" t="s">
        <v>68</v>
      </c>
      <c r="C565" s="304"/>
      <c r="D565" s="300">
        <v>150</v>
      </c>
      <c r="E565" s="298">
        <v>150</v>
      </c>
      <c r="F565" s="300"/>
      <c r="G565" s="298"/>
      <c r="H565" s="300"/>
      <c r="I565" s="298"/>
      <c r="J565" s="284"/>
      <c r="K565" s="299"/>
    </row>
    <row r="566" spans="1:11" ht="34.5" customHeight="1" thickBot="1" x14ac:dyDescent="0.25">
      <c r="A566" s="276" t="s">
        <v>303</v>
      </c>
      <c r="B566" s="277"/>
      <c r="C566" s="304">
        <v>40</v>
      </c>
      <c r="D566" s="306">
        <v>40</v>
      </c>
      <c r="E566" s="304">
        <v>40</v>
      </c>
      <c r="F566" s="300">
        <v>2.6399999999999997</v>
      </c>
      <c r="G566" s="339">
        <v>0.48</v>
      </c>
      <c r="H566" s="300">
        <v>15.84</v>
      </c>
      <c r="I566" s="339">
        <v>79.2</v>
      </c>
      <c r="J566" s="306"/>
      <c r="K566" s="340" t="s">
        <v>238</v>
      </c>
    </row>
    <row r="567" spans="1:11" ht="15" customHeight="1" thickBot="1" x14ac:dyDescent="0.25">
      <c r="A567" s="310" t="s">
        <v>39</v>
      </c>
      <c r="B567" s="311"/>
      <c r="C567" s="317">
        <v>535</v>
      </c>
      <c r="D567" s="341"/>
      <c r="E567" s="342"/>
      <c r="F567" s="343">
        <f>F536+F544+F553+F562+F566</f>
        <v>16.473953023488257</v>
      </c>
      <c r="G567" s="314">
        <f t="shared" ref="G567:J567" si="29">G536+G544+G553+G562+G566</f>
        <v>14.278310844577712</v>
      </c>
      <c r="H567" s="343">
        <f t="shared" si="29"/>
        <v>49.93434582708646</v>
      </c>
      <c r="I567" s="314">
        <f t="shared" si="29"/>
        <v>397.31367316341834</v>
      </c>
      <c r="J567" s="343">
        <f t="shared" si="29"/>
        <v>20.58</v>
      </c>
      <c r="K567" s="315"/>
    </row>
    <row r="568" spans="1:11" ht="32.25" customHeight="1" x14ac:dyDescent="0.2">
      <c r="A568" s="316"/>
      <c r="B568" s="344" t="s">
        <v>531</v>
      </c>
      <c r="C568" s="304"/>
      <c r="D568" s="306"/>
      <c r="E568" s="304"/>
      <c r="F568" s="300"/>
      <c r="G568" s="274"/>
      <c r="H568" s="300"/>
      <c r="I568" s="274"/>
      <c r="J568" s="300"/>
      <c r="K568" s="299"/>
    </row>
    <row r="569" spans="1:11" ht="21" customHeight="1" x14ac:dyDescent="0.2">
      <c r="A569" s="345" t="s">
        <v>187</v>
      </c>
      <c r="B569" s="354"/>
      <c r="C569" s="349">
        <v>150</v>
      </c>
      <c r="D569" s="348"/>
      <c r="E569" s="349"/>
      <c r="F569" s="350">
        <v>4.3499999999999996</v>
      </c>
      <c r="G569" s="351">
        <v>3.75</v>
      </c>
      <c r="H569" s="350">
        <v>6.3</v>
      </c>
      <c r="I569" s="351">
        <v>76</v>
      </c>
      <c r="J569" s="350">
        <v>0.45</v>
      </c>
      <c r="K569" s="444" t="s">
        <v>159</v>
      </c>
    </row>
    <row r="570" spans="1:11" ht="26.25" customHeight="1" x14ac:dyDescent="0.2">
      <c r="A570" s="316" t="s">
        <v>514</v>
      </c>
      <c r="B570" s="277" t="s">
        <v>194</v>
      </c>
      <c r="C570" s="349"/>
      <c r="D570" s="348">
        <v>155</v>
      </c>
      <c r="E570" s="349">
        <v>150</v>
      </c>
      <c r="F570" s="350"/>
      <c r="G570" s="351"/>
      <c r="H570" s="350"/>
      <c r="I570" s="351"/>
      <c r="J570" s="350"/>
      <c r="K570" s="299"/>
    </row>
    <row r="571" spans="1:11" ht="26.25" customHeight="1" thickBot="1" x14ac:dyDescent="0.25">
      <c r="A571" s="276" t="s">
        <v>262</v>
      </c>
      <c r="B571" s="301" t="s">
        <v>57</v>
      </c>
      <c r="C571" s="304">
        <v>20</v>
      </c>
      <c r="D571" s="300">
        <v>20</v>
      </c>
      <c r="E571" s="298">
        <v>20</v>
      </c>
      <c r="F571" s="300">
        <v>1.5</v>
      </c>
      <c r="G571" s="298">
        <v>1.96</v>
      </c>
      <c r="H571" s="300">
        <v>14.88</v>
      </c>
      <c r="I571" s="298">
        <v>83.4</v>
      </c>
      <c r="J571" s="300"/>
      <c r="K571" s="299" t="s">
        <v>240</v>
      </c>
    </row>
    <row r="572" spans="1:11" ht="26.25" customHeight="1" thickBot="1" x14ac:dyDescent="0.25">
      <c r="A572" s="432" t="s">
        <v>39</v>
      </c>
      <c r="B572" s="311"/>
      <c r="C572" s="603">
        <v>170</v>
      </c>
      <c r="D572" s="392"/>
      <c r="E572" s="359"/>
      <c r="F572" s="602">
        <f>F569+F571</f>
        <v>5.85</v>
      </c>
      <c r="G572" s="601">
        <f t="shared" ref="G572:J572" si="30">G569+G571</f>
        <v>5.71</v>
      </c>
      <c r="H572" s="602">
        <f t="shared" si="30"/>
        <v>21.18</v>
      </c>
      <c r="I572" s="601">
        <f t="shared" si="30"/>
        <v>159.4</v>
      </c>
      <c r="J572" s="602">
        <f t="shared" si="30"/>
        <v>0.45</v>
      </c>
      <c r="K572" s="315"/>
    </row>
    <row r="573" spans="1:11" ht="26.25" customHeight="1" x14ac:dyDescent="0.2">
      <c r="A573" s="417"/>
      <c r="B573" s="344" t="s">
        <v>532</v>
      </c>
      <c r="C573" s="349"/>
      <c r="D573" s="348"/>
      <c r="E573" s="349"/>
      <c r="F573" s="350"/>
      <c r="G573" s="351"/>
      <c r="H573" s="350"/>
      <c r="I573" s="351"/>
      <c r="J573" s="350"/>
      <c r="K573" s="299"/>
    </row>
    <row r="574" spans="1:11" s="462" customFormat="1" ht="30.75" customHeight="1" x14ac:dyDescent="0.2">
      <c r="A574" s="606" t="s">
        <v>295</v>
      </c>
      <c r="B574" s="277"/>
      <c r="C574" s="304" t="s">
        <v>291</v>
      </c>
      <c r="D574" s="331"/>
      <c r="E574" s="332"/>
      <c r="F574" s="300">
        <v>9.4460869565217003</v>
      </c>
      <c r="G574" s="298">
        <v>10.486956521739131</v>
      </c>
      <c r="H574" s="300">
        <v>23.4121739130435</v>
      </c>
      <c r="I574" s="298">
        <v>242.130434782609</v>
      </c>
      <c r="J574" s="300">
        <v>0.61</v>
      </c>
      <c r="K574" s="299" t="s">
        <v>292</v>
      </c>
    </row>
    <row r="575" spans="1:11" s="462" customFormat="1" ht="15" customHeight="1" x14ac:dyDescent="0.2">
      <c r="A575" s="368"/>
      <c r="B575" s="277" t="s">
        <v>79</v>
      </c>
      <c r="C575" s="307"/>
      <c r="D575" s="300">
        <v>103.2</v>
      </c>
      <c r="E575" s="332">
        <v>101.2</v>
      </c>
      <c r="F575" s="300"/>
      <c r="G575" s="298"/>
      <c r="H575" s="300"/>
      <c r="I575" s="298"/>
      <c r="J575" s="300"/>
      <c r="K575" s="299"/>
    </row>
    <row r="576" spans="1:11" s="462" customFormat="1" ht="15" customHeight="1" x14ac:dyDescent="0.2">
      <c r="A576" s="368"/>
      <c r="B576" s="277" t="s">
        <v>80</v>
      </c>
      <c r="C576" s="307"/>
      <c r="D576" s="331">
        <v>6.6</v>
      </c>
      <c r="E576" s="332">
        <v>6.6</v>
      </c>
      <c r="F576" s="300"/>
      <c r="G576" s="298"/>
      <c r="H576" s="300"/>
      <c r="I576" s="298"/>
      <c r="J576" s="284"/>
      <c r="K576" s="299"/>
    </row>
    <row r="577" spans="1:11" s="462" customFormat="1" ht="15" customHeight="1" x14ac:dyDescent="0.2">
      <c r="A577" s="368"/>
      <c r="B577" s="277" t="s">
        <v>44</v>
      </c>
      <c r="C577" s="307"/>
      <c r="D577" s="331">
        <v>5.28</v>
      </c>
      <c r="E577" s="332">
        <v>4.4000000000000004</v>
      </c>
      <c r="F577" s="300"/>
      <c r="G577" s="298"/>
      <c r="H577" s="300"/>
      <c r="I577" s="298"/>
      <c r="J577" s="284"/>
      <c r="K577" s="299"/>
    </row>
    <row r="578" spans="1:11" s="462" customFormat="1" ht="15" customHeight="1" x14ac:dyDescent="0.2">
      <c r="A578" s="368"/>
      <c r="B578" s="277" t="s">
        <v>29</v>
      </c>
      <c r="C578" s="307"/>
      <c r="D578" s="300">
        <v>8.8000000000000007</v>
      </c>
      <c r="E578" s="332">
        <v>8.8000000000000007</v>
      </c>
      <c r="F578" s="300"/>
      <c r="G578" s="298"/>
      <c r="H578" s="300"/>
      <c r="I578" s="298"/>
      <c r="J578" s="284"/>
      <c r="K578" s="299"/>
    </row>
    <row r="579" spans="1:11" s="462" customFormat="1" ht="15" customHeight="1" x14ac:dyDescent="0.2">
      <c r="A579" s="368"/>
      <c r="B579" s="277" t="s">
        <v>75</v>
      </c>
      <c r="C579" s="307"/>
      <c r="D579" s="300">
        <v>4.4000000000000004</v>
      </c>
      <c r="E579" s="332">
        <v>4.4000000000000004</v>
      </c>
      <c r="F579" s="300"/>
      <c r="G579" s="298"/>
      <c r="H579" s="300"/>
      <c r="I579" s="298"/>
      <c r="J579" s="284"/>
      <c r="K579" s="299"/>
    </row>
    <row r="580" spans="1:11" s="462" customFormat="1" ht="15" customHeight="1" x14ac:dyDescent="0.2">
      <c r="A580" s="368"/>
      <c r="B580" s="277" t="s">
        <v>31</v>
      </c>
      <c r="C580" s="307"/>
      <c r="D580" s="331">
        <v>4.4000000000000004</v>
      </c>
      <c r="E580" s="332">
        <v>4.4000000000000004</v>
      </c>
      <c r="F580" s="300"/>
      <c r="G580" s="298"/>
      <c r="H580" s="300"/>
      <c r="I580" s="298"/>
      <c r="J580" s="284"/>
      <c r="K580" s="299"/>
    </row>
    <row r="581" spans="1:11" s="462" customFormat="1" ht="15" customHeight="1" x14ac:dyDescent="0.2">
      <c r="A581" s="368"/>
      <c r="B581" s="277" t="s">
        <v>51</v>
      </c>
      <c r="C581" s="307"/>
      <c r="D581" s="331">
        <v>4.4000000000000004</v>
      </c>
      <c r="E581" s="332">
        <v>4.4000000000000004</v>
      </c>
      <c r="F581" s="300"/>
      <c r="G581" s="298"/>
      <c r="H581" s="300"/>
      <c r="I581" s="298"/>
      <c r="J581" s="284"/>
      <c r="K581" s="299"/>
    </row>
    <row r="582" spans="1:11" s="462" customFormat="1" ht="15" customHeight="1" x14ac:dyDescent="0.2">
      <c r="A582" s="368"/>
      <c r="B582" s="301" t="s">
        <v>259</v>
      </c>
      <c r="C582" s="307"/>
      <c r="D582" s="331">
        <v>0.55000000000000004</v>
      </c>
      <c r="E582" s="332">
        <v>0.55000000000000004</v>
      </c>
      <c r="F582" s="300"/>
      <c r="G582" s="298"/>
      <c r="H582" s="300"/>
      <c r="I582" s="298"/>
      <c r="J582" s="284"/>
      <c r="K582" s="299"/>
    </row>
    <row r="583" spans="1:11" s="462" customFormat="1" ht="15" customHeight="1" x14ac:dyDescent="0.2">
      <c r="A583" s="368"/>
      <c r="B583" s="277" t="s">
        <v>294</v>
      </c>
      <c r="C583" s="307"/>
      <c r="D583" s="331">
        <v>20</v>
      </c>
      <c r="E583" s="332">
        <v>20</v>
      </c>
      <c r="F583" s="300"/>
      <c r="G583" s="298"/>
      <c r="H583" s="300"/>
      <c r="I583" s="298"/>
      <c r="J583" s="284"/>
      <c r="K583" s="299"/>
    </row>
    <row r="584" spans="1:11" ht="24.75" customHeight="1" x14ac:dyDescent="0.2">
      <c r="A584" s="424" t="s">
        <v>475</v>
      </c>
      <c r="B584" s="277"/>
      <c r="C584" s="304" t="s">
        <v>201</v>
      </c>
      <c r="D584" s="306"/>
      <c r="E584" s="304"/>
      <c r="F584" s="300">
        <v>0.18</v>
      </c>
      <c r="G584" s="298">
        <v>8.3000000000000004E-2</v>
      </c>
      <c r="H584" s="300">
        <v>14</v>
      </c>
      <c r="I584" s="298">
        <v>70.7</v>
      </c>
      <c r="J584" s="306">
        <v>36.6</v>
      </c>
      <c r="K584" s="299" t="s">
        <v>476</v>
      </c>
    </row>
    <row r="585" spans="1:11" ht="17.25" customHeight="1" x14ac:dyDescent="0.2">
      <c r="A585" s="424"/>
      <c r="B585" s="277" t="s">
        <v>477</v>
      </c>
      <c r="C585" s="304"/>
      <c r="D585" s="306">
        <v>15.3</v>
      </c>
      <c r="E585" s="304">
        <v>15</v>
      </c>
      <c r="F585" s="300"/>
      <c r="G585" s="298"/>
      <c r="H585" s="300"/>
      <c r="I585" s="298"/>
      <c r="J585" s="306"/>
      <c r="K585" s="299"/>
    </row>
    <row r="586" spans="1:11" ht="17.25" customHeight="1" x14ac:dyDescent="0.2">
      <c r="A586" s="424"/>
      <c r="B586" s="277" t="s">
        <v>63</v>
      </c>
      <c r="C586" s="304"/>
      <c r="D586" s="306">
        <v>5</v>
      </c>
      <c r="E586" s="304">
        <v>5</v>
      </c>
      <c r="F586" s="300"/>
      <c r="G586" s="298"/>
      <c r="H586" s="300"/>
      <c r="I586" s="298"/>
      <c r="J586" s="306"/>
      <c r="K586" s="299"/>
    </row>
    <row r="587" spans="1:11" ht="17.25" customHeight="1" thickBot="1" x14ac:dyDescent="0.25">
      <c r="A587" s="424"/>
      <c r="B587" s="277" t="s">
        <v>68</v>
      </c>
      <c r="C587" s="304"/>
      <c r="D587" s="306">
        <v>150</v>
      </c>
      <c r="E587" s="304">
        <v>150</v>
      </c>
      <c r="F587" s="300"/>
      <c r="G587" s="298"/>
      <c r="H587" s="300"/>
      <c r="I587" s="298"/>
      <c r="J587" s="306"/>
      <c r="K587" s="299"/>
    </row>
    <row r="588" spans="1:11" ht="15" customHeight="1" thickBot="1" x14ac:dyDescent="0.25">
      <c r="A588" s="310" t="s">
        <v>39</v>
      </c>
      <c r="B588" s="311"/>
      <c r="C588" s="317">
        <v>285</v>
      </c>
      <c r="D588" s="289"/>
      <c r="E588" s="288"/>
      <c r="F588" s="343">
        <f>F574+F584</f>
        <v>9.6260869565217</v>
      </c>
      <c r="G588" s="314">
        <f t="shared" ref="G588:J588" si="31">G574+G584</f>
        <v>10.569956521739131</v>
      </c>
      <c r="H588" s="343">
        <f t="shared" si="31"/>
        <v>37.412173913043503</v>
      </c>
      <c r="I588" s="314">
        <f t="shared" si="31"/>
        <v>312.83043478260902</v>
      </c>
      <c r="J588" s="343">
        <f t="shared" si="31"/>
        <v>37.21</v>
      </c>
      <c r="K588" s="315"/>
    </row>
    <row r="589" spans="1:11" ht="15" customHeight="1" thickBot="1" x14ac:dyDescent="0.25">
      <c r="A589" s="310" t="s">
        <v>64</v>
      </c>
      <c r="B589" s="361"/>
      <c r="C589" s="317">
        <f>C530+C534+C567+C572+C588</f>
        <v>1440</v>
      </c>
      <c r="D589" s="317"/>
      <c r="E589" s="317"/>
      <c r="F589" s="314">
        <f t="shared" ref="F589:J589" si="32">F530+F534+F567+F572+F588</f>
        <v>40.844102480009951</v>
      </c>
      <c r="G589" s="314">
        <f t="shared" si="32"/>
        <v>40.52732986631684</v>
      </c>
      <c r="H589" s="314">
        <f t="shared" si="32"/>
        <v>160.71526974012994</v>
      </c>
      <c r="I589" s="314">
        <f>I530+I534+I567+I572+I588</f>
        <v>1209.3916079460273</v>
      </c>
      <c r="J589" s="314">
        <f t="shared" si="32"/>
        <v>69.490000000000009</v>
      </c>
      <c r="K589" s="464"/>
    </row>
    <row r="590" spans="1:11" ht="15" customHeight="1" x14ac:dyDescent="0.2">
      <c r="A590" s="393"/>
      <c r="B590" s="265"/>
      <c r="C590" s="465"/>
      <c r="D590" s="465"/>
      <c r="E590" s="465"/>
      <c r="F590" s="465"/>
      <c r="G590" s="394"/>
      <c r="H590" s="394"/>
      <c r="I590" s="394"/>
      <c r="J590" s="394"/>
      <c r="K590" s="277"/>
    </row>
    <row r="591" spans="1:11" ht="15.75" customHeight="1" thickBot="1" x14ac:dyDescent="0.25">
      <c r="A591" s="264" t="s">
        <v>112</v>
      </c>
      <c r="B591" s="266"/>
      <c r="C591" s="266"/>
      <c r="D591" s="441"/>
      <c r="K591" s="265"/>
    </row>
    <row r="592" spans="1:11" ht="23.25" customHeight="1" x14ac:dyDescent="0.2">
      <c r="A592" s="270" t="s">
        <v>5</v>
      </c>
      <c r="B592" s="271"/>
      <c r="C592" s="272" t="s">
        <v>6</v>
      </c>
      <c r="D592" s="322" t="s">
        <v>7</v>
      </c>
      <c r="E592" s="321" t="s">
        <v>7</v>
      </c>
      <c r="F592" s="673" t="s">
        <v>8</v>
      </c>
      <c r="G592" s="674"/>
      <c r="H592" s="675"/>
      <c r="I592" s="274" t="s">
        <v>9</v>
      </c>
      <c r="J592" s="275" t="s">
        <v>10</v>
      </c>
      <c r="K592" s="272" t="s">
        <v>66</v>
      </c>
    </row>
    <row r="593" spans="1:11" ht="15.75" customHeight="1" thickBot="1" x14ac:dyDescent="0.25">
      <c r="A593" s="276" t="s">
        <v>12</v>
      </c>
      <c r="B593" s="277"/>
      <c r="C593" s="278" t="s">
        <v>13</v>
      </c>
      <c r="D593" s="303" t="s">
        <v>14</v>
      </c>
      <c r="E593" s="304" t="s">
        <v>14</v>
      </c>
      <c r="F593" s="281"/>
      <c r="G593" s="282"/>
      <c r="H593" s="282"/>
      <c r="I593" s="283" t="s">
        <v>138</v>
      </c>
      <c r="J593" s="284"/>
      <c r="K593" s="278" t="s">
        <v>67</v>
      </c>
    </row>
    <row r="594" spans="1:11" ht="15.75" customHeight="1" thickBot="1" x14ac:dyDescent="0.25">
      <c r="A594" s="285"/>
      <c r="B594" s="286"/>
      <c r="C594" s="280"/>
      <c r="D594" s="342" t="s">
        <v>16</v>
      </c>
      <c r="E594" s="342" t="s">
        <v>17</v>
      </c>
      <c r="F594" s="288" t="s">
        <v>18</v>
      </c>
      <c r="G594" s="288" t="s">
        <v>19</v>
      </c>
      <c r="H594" s="289" t="s">
        <v>20</v>
      </c>
      <c r="I594" s="288" t="s">
        <v>21</v>
      </c>
      <c r="J594" s="290" t="s">
        <v>22</v>
      </c>
      <c r="K594" s="280"/>
    </row>
    <row r="595" spans="1:11" ht="15" customHeight="1" x14ac:dyDescent="0.2">
      <c r="A595" s="276"/>
      <c r="B595" s="265" t="s">
        <v>23</v>
      </c>
      <c r="C595" s="272"/>
      <c r="D595" s="306"/>
      <c r="E595" s="400"/>
      <c r="F595" s="284"/>
      <c r="G595" s="294"/>
      <c r="H595" s="284"/>
      <c r="I595" s="294"/>
      <c r="J595" s="325"/>
      <c r="K595" s="299"/>
    </row>
    <row r="596" spans="1:11" ht="23.25" customHeight="1" x14ac:dyDescent="0.2">
      <c r="A596" s="276" t="s">
        <v>377</v>
      </c>
      <c r="B596" s="277"/>
      <c r="C596" s="278" t="s">
        <v>424</v>
      </c>
      <c r="D596" s="306"/>
      <c r="E596" s="304"/>
      <c r="F596" s="300">
        <v>4.2640624999999996</v>
      </c>
      <c r="G596" s="298">
        <v>3.4140625</v>
      </c>
      <c r="H596" s="300">
        <v>21.96875</v>
      </c>
      <c r="I596" s="298">
        <v>146.609375</v>
      </c>
      <c r="J596" s="306">
        <v>0.67</v>
      </c>
      <c r="K596" s="299" t="s">
        <v>145</v>
      </c>
    </row>
    <row r="597" spans="1:11" ht="15" customHeight="1" x14ac:dyDescent="0.2">
      <c r="A597" s="276"/>
      <c r="B597" s="277" t="s">
        <v>102</v>
      </c>
      <c r="C597" s="278"/>
      <c r="D597" s="306">
        <v>18</v>
      </c>
      <c r="E597" s="304">
        <v>18</v>
      </c>
      <c r="F597" s="306"/>
      <c r="G597" s="304"/>
      <c r="H597" s="306"/>
      <c r="I597" s="304"/>
      <c r="J597" s="306"/>
      <c r="K597" s="299"/>
    </row>
    <row r="598" spans="1:11" ht="15" customHeight="1" x14ac:dyDescent="0.2">
      <c r="A598" s="276"/>
      <c r="B598" s="277" t="s">
        <v>27</v>
      </c>
      <c r="C598" s="278"/>
      <c r="D598" s="306">
        <v>70</v>
      </c>
      <c r="E598" s="304">
        <v>70</v>
      </c>
      <c r="F598" s="306"/>
      <c r="G598" s="304"/>
      <c r="H598" s="306"/>
      <c r="I598" s="304"/>
      <c r="J598" s="306"/>
      <c r="K598" s="299"/>
    </row>
    <row r="599" spans="1:11" ht="15" customHeight="1" x14ac:dyDescent="0.2">
      <c r="A599" s="276"/>
      <c r="B599" s="277" t="s">
        <v>28</v>
      </c>
      <c r="C599" s="278"/>
      <c r="D599" s="306">
        <v>53</v>
      </c>
      <c r="E599" s="304">
        <v>53</v>
      </c>
      <c r="F599" s="306"/>
      <c r="G599" s="304"/>
      <c r="H599" s="306"/>
      <c r="I599" s="304"/>
      <c r="J599" s="306"/>
      <c r="K599" s="299"/>
    </row>
    <row r="600" spans="1:11" ht="15" customHeight="1" x14ac:dyDescent="0.2">
      <c r="A600" s="276"/>
      <c r="B600" s="277" t="s">
        <v>29</v>
      </c>
      <c r="C600" s="278"/>
      <c r="D600" s="306">
        <v>2</v>
      </c>
      <c r="E600" s="304">
        <v>2</v>
      </c>
      <c r="F600" s="306"/>
      <c r="G600" s="304"/>
      <c r="H600" s="306"/>
      <c r="I600" s="304"/>
      <c r="J600" s="306"/>
      <c r="K600" s="299"/>
    </row>
    <row r="601" spans="1:11" ht="15" customHeight="1" x14ac:dyDescent="0.2">
      <c r="A601" s="276"/>
      <c r="B601" s="301" t="s">
        <v>259</v>
      </c>
      <c r="C601" s="278"/>
      <c r="D601" s="306">
        <v>0.4</v>
      </c>
      <c r="E601" s="304">
        <v>0.4</v>
      </c>
      <c r="F601" s="306"/>
      <c r="G601" s="304"/>
      <c r="H601" s="306"/>
      <c r="I601" s="304"/>
      <c r="J601" s="306"/>
      <c r="K601" s="299"/>
    </row>
    <row r="602" spans="1:11" ht="15" customHeight="1" x14ac:dyDescent="0.2">
      <c r="A602" s="276"/>
      <c r="B602" s="277" t="s">
        <v>31</v>
      </c>
      <c r="C602" s="278"/>
      <c r="D602" s="396">
        <v>3</v>
      </c>
      <c r="E602" s="278">
        <v>3</v>
      </c>
      <c r="F602" s="300"/>
      <c r="G602" s="298"/>
      <c r="H602" s="300"/>
      <c r="I602" s="298"/>
      <c r="J602" s="300"/>
      <c r="K602" s="299"/>
    </row>
    <row r="603" spans="1:11" ht="23.25" customHeight="1" x14ac:dyDescent="0.2">
      <c r="A603" s="276" t="s">
        <v>32</v>
      </c>
      <c r="B603" s="277"/>
      <c r="C603" s="278">
        <v>180</v>
      </c>
      <c r="D603" s="302"/>
      <c r="E603" s="302"/>
      <c r="F603" s="297">
        <v>2.8522522522522524</v>
      </c>
      <c r="G603" s="298">
        <v>2.4126126126126128</v>
      </c>
      <c r="H603" s="300">
        <v>5.9868026394721046</v>
      </c>
      <c r="I603" s="298">
        <v>42.673951696147256</v>
      </c>
      <c r="J603" s="306">
        <v>1.17</v>
      </c>
      <c r="K603" s="299" t="s">
        <v>33</v>
      </c>
    </row>
    <row r="604" spans="1:11" ht="15" customHeight="1" x14ac:dyDescent="0.2">
      <c r="A604" s="276"/>
      <c r="B604" s="277" t="s">
        <v>34</v>
      </c>
      <c r="C604" s="278"/>
      <c r="D604" s="304">
        <v>2.5</v>
      </c>
      <c r="E604" s="304">
        <v>2.5</v>
      </c>
      <c r="F604" s="303"/>
      <c r="G604" s="304"/>
      <c r="H604" s="306"/>
      <c r="I604" s="304"/>
      <c r="J604" s="306"/>
      <c r="K604" s="299"/>
    </row>
    <row r="605" spans="1:11" ht="15" customHeight="1" x14ac:dyDescent="0.2">
      <c r="A605" s="276"/>
      <c r="B605" s="277" t="s">
        <v>29</v>
      </c>
      <c r="C605" s="278"/>
      <c r="D605" s="304">
        <v>6</v>
      </c>
      <c r="E605" s="304">
        <v>6</v>
      </c>
      <c r="F605" s="303"/>
      <c r="G605" s="304"/>
      <c r="H605" s="306"/>
      <c r="I605" s="304"/>
      <c r="J605" s="306"/>
      <c r="K605" s="299"/>
    </row>
    <row r="606" spans="1:11" ht="15" customHeight="1" x14ac:dyDescent="0.2">
      <c r="A606" s="305"/>
      <c r="B606" s="277" t="s">
        <v>27</v>
      </c>
      <c r="C606" s="278"/>
      <c r="D606" s="304">
        <v>90</v>
      </c>
      <c r="E606" s="304">
        <v>90</v>
      </c>
      <c r="F606" s="303"/>
      <c r="G606" s="304"/>
      <c r="H606" s="306"/>
      <c r="I606" s="304"/>
      <c r="J606" s="306"/>
      <c r="K606" s="299"/>
    </row>
    <row r="607" spans="1:11" ht="15" customHeight="1" x14ac:dyDescent="0.2">
      <c r="A607" s="305"/>
      <c r="B607" s="277" t="s">
        <v>28</v>
      </c>
      <c r="C607" s="278"/>
      <c r="D607" s="303">
        <v>108</v>
      </c>
      <c r="E607" s="304">
        <v>108</v>
      </c>
      <c r="F607" s="303"/>
      <c r="G607" s="304"/>
      <c r="H607" s="306"/>
      <c r="I607" s="304"/>
      <c r="J607" s="306"/>
      <c r="K607" s="299"/>
    </row>
    <row r="608" spans="1:11" ht="27.75" customHeight="1" x14ac:dyDescent="0.2">
      <c r="A608" s="428" t="s">
        <v>35</v>
      </c>
      <c r="B608" s="277"/>
      <c r="C608" s="278" t="s">
        <v>140</v>
      </c>
      <c r="D608" s="306"/>
      <c r="E608" s="304"/>
      <c r="F608" s="306">
        <v>1.915</v>
      </c>
      <c r="G608" s="304">
        <v>4.3549999999999995</v>
      </c>
      <c r="H608" s="306">
        <v>12.92</v>
      </c>
      <c r="I608" s="304">
        <v>98.5</v>
      </c>
      <c r="J608" s="306"/>
      <c r="K608" s="299" t="s">
        <v>37</v>
      </c>
    </row>
    <row r="609" spans="1:11" ht="15" customHeight="1" x14ac:dyDescent="0.2">
      <c r="A609" s="305"/>
      <c r="B609" s="277" t="s">
        <v>38</v>
      </c>
      <c r="C609" s="278"/>
      <c r="D609" s="306">
        <v>25</v>
      </c>
      <c r="E609" s="304">
        <v>25</v>
      </c>
      <c r="F609" s="306"/>
      <c r="G609" s="304"/>
      <c r="H609" s="306"/>
      <c r="I609" s="304"/>
      <c r="J609" s="306"/>
      <c r="K609" s="299"/>
    </row>
    <row r="610" spans="1:11" ht="15" customHeight="1" x14ac:dyDescent="0.2">
      <c r="A610" s="305"/>
      <c r="B610" s="277" t="s">
        <v>31</v>
      </c>
      <c r="C610" s="278"/>
      <c r="D610" s="306">
        <v>5</v>
      </c>
      <c r="E610" s="304">
        <v>5</v>
      </c>
      <c r="F610" s="306" t="s">
        <v>3</v>
      </c>
      <c r="G610" s="304"/>
      <c r="H610" s="306"/>
      <c r="I610" s="304"/>
      <c r="J610" s="306"/>
      <c r="K610" s="299"/>
    </row>
    <row r="611" spans="1:11" ht="23.25" customHeight="1" thickBot="1" x14ac:dyDescent="0.25">
      <c r="A611" s="424" t="s">
        <v>479</v>
      </c>
      <c r="B611" s="277" t="s">
        <v>480</v>
      </c>
      <c r="C611" s="307">
        <v>10</v>
      </c>
      <c r="D611" s="277">
        <v>10.199999999999999</v>
      </c>
      <c r="E611" s="299">
        <v>10</v>
      </c>
      <c r="F611" s="300">
        <v>2.63</v>
      </c>
      <c r="G611" s="298">
        <v>2.66</v>
      </c>
      <c r="H611" s="300"/>
      <c r="I611" s="298">
        <v>34.33</v>
      </c>
      <c r="J611" s="300"/>
      <c r="K611" s="299" t="s">
        <v>481</v>
      </c>
    </row>
    <row r="612" spans="1:11" ht="15.75" customHeight="1" thickBot="1" x14ac:dyDescent="0.25">
      <c r="A612" s="310" t="s">
        <v>39</v>
      </c>
      <c r="B612" s="311"/>
      <c r="C612" s="312">
        <v>363</v>
      </c>
      <c r="D612" s="341"/>
      <c r="E612" s="342"/>
      <c r="F612" s="343">
        <f>F596+F603+F608+F611</f>
        <v>11.661314752252252</v>
      </c>
      <c r="G612" s="314">
        <f t="shared" ref="G612:J612" si="33">G596+G603+G608+G611</f>
        <v>12.841675112612613</v>
      </c>
      <c r="H612" s="343">
        <f t="shared" si="33"/>
        <v>40.875552639472104</v>
      </c>
      <c r="I612" s="314">
        <f t="shared" si="33"/>
        <v>322.11332669614723</v>
      </c>
      <c r="J612" s="343">
        <f t="shared" si="33"/>
        <v>1.8399999999999999</v>
      </c>
      <c r="K612" s="315"/>
    </row>
    <row r="613" spans="1:11" ht="15" customHeight="1" x14ac:dyDescent="0.2">
      <c r="A613" s="270"/>
      <c r="B613" s="291" t="s">
        <v>40</v>
      </c>
      <c r="C613" s="375"/>
      <c r="D613" s="399"/>
      <c r="E613" s="321"/>
      <c r="F613" s="324"/>
      <c r="G613" s="274"/>
      <c r="H613" s="324"/>
      <c r="I613" s="274"/>
      <c r="J613" s="324"/>
      <c r="K613" s="292"/>
    </row>
    <row r="614" spans="1:11" ht="23.25" customHeight="1" x14ac:dyDescent="0.2">
      <c r="A614" s="368" t="s">
        <v>41</v>
      </c>
      <c r="B614" s="277"/>
      <c r="C614" s="278">
        <v>200</v>
      </c>
      <c r="D614" s="306">
        <v>200</v>
      </c>
      <c r="E614" s="304">
        <v>200</v>
      </c>
      <c r="F614" s="300">
        <v>1</v>
      </c>
      <c r="G614" s="298">
        <v>0</v>
      </c>
      <c r="H614" s="300">
        <v>20.2</v>
      </c>
      <c r="I614" s="298">
        <v>85.34</v>
      </c>
      <c r="J614" s="300">
        <v>4</v>
      </c>
      <c r="K614" s="298" t="s">
        <v>426</v>
      </c>
    </row>
    <row r="615" spans="1:11" ht="27.75" customHeight="1" thickBot="1" x14ac:dyDescent="0.25">
      <c r="A615" s="368" t="s">
        <v>180</v>
      </c>
      <c r="B615" s="277"/>
      <c r="C615" s="278"/>
      <c r="D615" s="306"/>
      <c r="E615" s="304"/>
      <c r="F615" s="306"/>
      <c r="G615" s="304"/>
      <c r="H615" s="306"/>
      <c r="I615" s="304"/>
      <c r="J615" s="306"/>
      <c r="K615" s="298"/>
    </row>
    <row r="616" spans="1:11" ht="15.75" customHeight="1" thickBot="1" x14ac:dyDescent="0.25">
      <c r="A616" s="310" t="s">
        <v>39</v>
      </c>
      <c r="B616" s="311"/>
      <c r="C616" s="317">
        <v>200</v>
      </c>
      <c r="D616" s="341"/>
      <c r="E616" s="319"/>
      <c r="F616" s="343">
        <f>F614</f>
        <v>1</v>
      </c>
      <c r="G616" s="343">
        <f t="shared" ref="G616:J616" si="34">G614</f>
        <v>0</v>
      </c>
      <c r="H616" s="343">
        <f t="shared" si="34"/>
        <v>20.2</v>
      </c>
      <c r="I616" s="343">
        <f t="shared" si="34"/>
        <v>85.34</v>
      </c>
      <c r="J616" s="343">
        <f t="shared" si="34"/>
        <v>4</v>
      </c>
      <c r="K616" s="315"/>
    </row>
    <row r="617" spans="1:11" ht="15" customHeight="1" x14ac:dyDescent="0.2">
      <c r="A617" s="276"/>
      <c r="B617" s="265" t="s">
        <v>42</v>
      </c>
      <c r="C617" s="307"/>
      <c r="D617" s="440"/>
      <c r="E617" s="466"/>
      <c r="F617" s="300"/>
      <c r="G617" s="274"/>
      <c r="H617" s="300"/>
      <c r="I617" s="274"/>
      <c r="J617" s="284"/>
      <c r="K617" s="460"/>
    </row>
    <row r="618" spans="1:11" ht="23.25" customHeight="1" x14ac:dyDescent="0.2">
      <c r="A618" s="276" t="s">
        <v>452</v>
      </c>
      <c r="B618" s="301"/>
      <c r="C618" s="304">
        <v>30</v>
      </c>
      <c r="D618" s="300"/>
      <c r="E618" s="298"/>
      <c r="F618" s="300">
        <v>0.89</v>
      </c>
      <c r="G618" s="298">
        <v>1.55</v>
      </c>
      <c r="H618" s="300">
        <v>1.87</v>
      </c>
      <c r="I618" s="298">
        <v>25.08</v>
      </c>
      <c r="J618" s="300"/>
      <c r="K618" s="299" t="s">
        <v>454</v>
      </c>
    </row>
    <row r="619" spans="1:11" ht="16.5" customHeight="1" x14ac:dyDescent="0.2">
      <c r="A619" s="276"/>
      <c r="B619" s="301" t="s">
        <v>453</v>
      </c>
      <c r="C619" s="304"/>
      <c r="D619" s="300">
        <v>48.1</v>
      </c>
      <c r="E619" s="298">
        <v>28.8</v>
      </c>
      <c r="F619" s="300"/>
      <c r="G619" s="298"/>
      <c r="H619" s="300"/>
      <c r="I619" s="298"/>
      <c r="J619" s="300"/>
      <c r="K619" s="299"/>
    </row>
    <row r="620" spans="1:11" ht="13.5" customHeight="1" x14ac:dyDescent="0.2">
      <c r="A620" s="276"/>
      <c r="B620" s="301" t="s">
        <v>146</v>
      </c>
      <c r="C620" s="304"/>
      <c r="D620" s="300">
        <v>1.5</v>
      </c>
      <c r="E620" s="298">
        <v>1.5</v>
      </c>
      <c r="F620" s="300"/>
      <c r="G620" s="298"/>
      <c r="H620" s="300"/>
      <c r="I620" s="298"/>
      <c r="J620" s="300"/>
      <c r="K620" s="299"/>
    </row>
    <row r="621" spans="1:11" ht="34.5" customHeight="1" x14ac:dyDescent="0.2">
      <c r="A621" s="428" t="s">
        <v>518</v>
      </c>
      <c r="B621" s="277"/>
      <c r="C621" s="307" t="s">
        <v>142</v>
      </c>
      <c r="D621" s="332"/>
      <c r="E621" s="331"/>
      <c r="F621" s="467">
        <v>3.37</v>
      </c>
      <c r="G621" s="468">
        <v>3.38</v>
      </c>
      <c r="H621" s="447">
        <v>7.2833333333333341</v>
      </c>
      <c r="I621" s="468">
        <v>73.02</v>
      </c>
      <c r="J621" s="469">
        <v>3.4499999999999997</v>
      </c>
      <c r="K621" s="299" t="s">
        <v>515</v>
      </c>
    </row>
    <row r="622" spans="1:11" ht="34.5" customHeight="1" x14ac:dyDescent="0.2">
      <c r="A622" s="428"/>
      <c r="B622" s="277" t="s">
        <v>315</v>
      </c>
      <c r="C622" s="307"/>
      <c r="D622" s="331">
        <v>24.4</v>
      </c>
      <c r="E622" s="380">
        <v>23</v>
      </c>
      <c r="F622" s="467"/>
      <c r="G622" s="468"/>
      <c r="H622" s="447"/>
      <c r="I622" s="468"/>
      <c r="J622" s="469"/>
      <c r="K622" s="299"/>
    </row>
    <row r="623" spans="1:11" ht="34.5" customHeight="1" x14ac:dyDescent="0.2">
      <c r="A623" s="428"/>
      <c r="B623" s="277" t="s">
        <v>222</v>
      </c>
      <c r="C623" s="307"/>
      <c r="D623" s="331"/>
      <c r="E623" s="380">
        <v>10</v>
      </c>
      <c r="F623" s="467"/>
      <c r="G623" s="468"/>
      <c r="H623" s="447"/>
      <c r="I623" s="468"/>
      <c r="J623" s="469"/>
      <c r="K623" s="299"/>
    </row>
    <row r="624" spans="1:11" ht="15" customHeight="1" x14ac:dyDescent="0.2">
      <c r="A624" s="276"/>
      <c r="B624" s="277" t="s">
        <v>150</v>
      </c>
      <c r="C624" s="307"/>
      <c r="D624" s="304">
        <v>66.599999999999994</v>
      </c>
      <c r="E624" s="306">
        <v>50</v>
      </c>
      <c r="F624" s="297"/>
      <c r="G624" s="298"/>
      <c r="H624" s="300"/>
      <c r="I624" s="298"/>
      <c r="J624" s="295"/>
      <c r="K624" s="299"/>
    </row>
    <row r="625" spans="1:11" ht="15" customHeight="1" x14ac:dyDescent="0.2">
      <c r="A625" s="276"/>
      <c r="B625" s="277" t="s">
        <v>48</v>
      </c>
      <c r="C625" s="307"/>
      <c r="D625" s="304">
        <v>7.5</v>
      </c>
      <c r="E625" s="306">
        <v>6</v>
      </c>
      <c r="F625" s="297"/>
      <c r="G625" s="298"/>
      <c r="H625" s="300"/>
      <c r="I625" s="298"/>
      <c r="J625" s="295"/>
      <c r="K625" s="299"/>
    </row>
    <row r="626" spans="1:11" ht="15" customHeight="1" x14ac:dyDescent="0.2">
      <c r="A626" s="276"/>
      <c r="B626" s="277" t="s">
        <v>43</v>
      </c>
      <c r="C626" s="307"/>
      <c r="D626" s="304">
        <v>7.2</v>
      </c>
      <c r="E626" s="306">
        <v>6</v>
      </c>
      <c r="F626" s="297"/>
      <c r="G626" s="298"/>
      <c r="H626" s="300"/>
      <c r="I626" s="298"/>
      <c r="J626" s="295"/>
      <c r="K626" s="299"/>
    </row>
    <row r="627" spans="1:11" ht="15" customHeight="1" x14ac:dyDescent="0.2">
      <c r="A627" s="276"/>
      <c r="B627" s="277" t="s">
        <v>49</v>
      </c>
      <c r="C627" s="307"/>
      <c r="D627" s="304">
        <v>1.5</v>
      </c>
      <c r="E627" s="306">
        <v>1.5</v>
      </c>
      <c r="F627" s="297"/>
      <c r="G627" s="298"/>
      <c r="H627" s="300"/>
      <c r="I627" s="298"/>
      <c r="J627" s="295"/>
      <c r="K627" s="299"/>
    </row>
    <row r="628" spans="1:11" ht="15" customHeight="1" x14ac:dyDescent="0.2">
      <c r="A628" s="276"/>
      <c r="B628" s="277" t="s">
        <v>259</v>
      </c>
      <c r="C628" s="307"/>
      <c r="D628" s="304">
        <v>0.2</v>
      </c>
      <c r="E628" s="306">
        <v>0.2</v>
      </c>
      <c r="F628" s="297"/>
      <c r="G628" s="298"/>
      <c r="H628" s="300"/>
      <c r="I628" s="298"/>
      <c r="J628" s="295"/>
      <c r="K628" s="299"/>
    </row>
    <row r="629" spans="1:11" ht="15" customHeight="1" x14ac:dyDescent="0.2">
      <c r="A629" s="276"/>
      <c r="B629" s="277" t="s">
        <v>90</v>
      </c>
      <c r="C629" s="307"/>
      <c r="D629" s="304">
        <v>112.5</v>
      </c>
      <c r="E629" s="306">
        <v>112.5</v>
      </c>
      <c r="F629" s="297"/>
      <c r="G629" s="298"/>
      <c r="H629" s="300"/>
      <c r="I629" s="298"/>
      <c r="J629" s="295"/>
      <c r="K629" s="299"/>
    </row>
    <row r="630" spans="1:11" ht="15" customHeight="1" x14ac:dyDescent="0.2">
      <c r="A630" s="276"/>
      <c r="B630" s="277" t="s">
        <v>516</v>
      </c>
      <c r="C630" s="307"/>
      <c r="D630" s="304"/>
      <c r="E630" s="306">
        <v>15</v>
      </c>
      <c r="F630" s="297"/>
      <c r="G630" s="298"/>
      <c r="H630" s="300"/>
      <c r="I630" s="298"/>
      <c r="J630" s="295"/>
      <c r="K630" s="299"/>
    </row>
    <row r="631" spans="1:11" ht="15" customHeight="1" x14ac:dyDescent="0.2">
      <c r="A631" s="276"/>
      <c r="B631" s="277" t="s">
        <v>104</v>
      </c>
      <c r="C631" s="307"/>
      <c r="D631" s="304">
        <v>4.5999999999999996</v>
      </c>
      <c r="E631" s="306">
        <v>4.5999999999999996</v>
      </c>
      <c r="F631" s="297"/>
      <c r="G631" s="298"/>
      <c r="H631" s="300"/>
      <c r="I631" s="298"/>
      <c r="J631" s="295"/>
      <c r="K631" s="299"/>
    </row>
    <row r="632" spans="1:11" ht="15" customHeight="1" x14ac:dyDescent="0.2">
      <c r="A632" s="276"/>
      <c r="B632" s="277" t="s">
        <v>31</v>
      </c>
      <c r="C632" s="307"/>
      <c r="D632" s="304">
        <v>0.5</v>
      </c>
      <c r="E632" s="306">
        <v>0.5</v>
      </c>
      <c r="F632" s="297"/>
      <c r="G632" s="298"/>
      <c r="H632" s="300"/>
      <c r="I632" s="298"/>
      <c r="J632" s="295"/>
      <c r="K632" s="299"/>
    </row>
    <row r="633" spans="1:11" ht="15" customHeight="1" x14ac:dyDescent="0.2">
      <c r="A633" s="276"/>
      <c r="B633" s="277" t="s">
        <v>58</v>
      </c>
      <c r="C633" s="307"/>
      <c r="D633" s="304">
        <v>1.6</v>
      </c>
      <c r="E633" s="306">
        <v>1.32</v>
      </c>
      <c r="F633" s="297"/>
      <c r="G633" s="298"/>
      <c r="H633" s="300"/>
      <c r="I633" s="298"/>
      <c r="J633" s="295"/>
      <c r="K633" s="299"/>
    </row>
    <row r="634" spans="1:11" ht="15" customHeight="1" x14ac:dyDescent="0.2">
      <c r="A634" s="276"/>
      <c r="B634" s="277" t="s">
        <v>68</v>
      </c>
      <c r="C634" s="307"/>
      <c r="D634" s="304">
        <v>7.3</v>
      </c>
      <c r="E634" s="306">
        <v>7.3</v>
      </c>
      <c r="F634" s="297"/>
      <c r="G634" s="298"/>
      <c r="H634" s="300"/>
      <c r="I634" s="298"/>
      <c r="J634" s="295"/>
      <c r="K634" s="299"/>
    </row>
    <row r="635" spans="1:11" ht="15" customHeight="1" x14ac:dyDescent="0.2">
      <c r="A635" s="276"/>
      <c r="B635" s="277" t="s">
        <v>307</v>
      </c>
      <c r="C635" s="307"/>
      <c r="D635" s="304">
        <v>0.1</v>
      </c>
      <c r="E635" s="306">
        <v>0.1</v>
      </c>
      <c r="F635" s="297"/>
      <c r="G635" s="298"/>
      <c r="H635" s="300"/>
      <c r="I635" s="298"/>
      <c r="J635" s="295"/>
      <c r="K635" s="299"/>
    </row>
    <row r="636" spans="1:11" ht="15" customHeight="1" x14ac:dyDescent="0.2">
      <c r="A636" s="276"/>
      <c r="B636" s="277" t="s">
        <v>177</v>
      </c>
      <c r="C636" s="307"/>
      <c r="D636" s="304"/>
      <c r="E636" s="306">
        <v>13.5</v>
      </c>
      <c r="F636" s="297"/>
      <c r="G636" s="298"/>
      <c r="H636" s="300"/>
      <c r="I636" s="298"/>
      <c r="J636" s="295"/>
      <c r="K636" s="299"/>
    </row>
    <row r="637" spans="1:11" ht="15" customHeight="1" x14ac:dyDescent="0.2">
      <c r="A637" s="276"/>
      <c r="B637" s="277" t="s">
        <v>517</v>
      </c>
      <c r="C637" s="307"/>
      <c r="D637" s="304"/>
      <c r="E637" s="306">
        <v>15</v>
      </c>
      <c r="F637" s="297"/>
      <c r="G637" s="298"/>
      <c r="H637" s="300"/>
      <c r="I637" s="298"/>
      <c r="J637" s="295"/>
      <c r="K637" s="299"/>
    </row>
    <row r="638" spans="1:11" ht="25.5" customHeight="1" x14ac:dyDescent="0.2">
      <c r="A638" s="276" t="s">
        <v>416</v>
      </c>
      <c r="B638" s="277"/>
      <c r="C638" s="304" t="s">
        <v>417</v>
      </c>
      <c r="D638" s="300"/>
      <c r="E638" s="298"/>
      <c r="F638" s="300">
        <v>8.0563909774436109</v>
      </c>
      <c r="G638" s="298">
        <v>11.2706766917293</v>
      </c>
      <c r="H638" s="300">
        <v>17.736842105263158</v>
      </c>
      <c r="I638" s="298">
        <v>223.45864661654099</v>
      </c>
      <c r="J638" s="300">
        <v>14.34</v>
      </c>
      <c r="K638" s="299" t="s">
        <v>305</v>
      </c>
    </row>
    <row r="639" spans="1:11" ht="15" customHeight="1" x14ac:dyDescent="0.2">
      <c r="A639" s="276"/>
      <c r="B639" s="277" t="s">
        <v>414</v>
      </c>
      <c r="C639" s="304"/>
      <c r="D639" s="300">
        <v>52.5</v>
      </c>
      <c r="E639" s="298">
        <v>50</v>
      </c>
      <c r="F639" s="300"/>
      <c r="G639" s="298"/>
      <c r="H639" s="300"/>
      <c r="I639" s="298"/>
      <c r="J639" s="300"/>
      <c r="K639" s="299"/>
    </row>
    <row r="640" spans="1:11" ht="15" customHeight="1" x14ac:dyDescent="0.2">
      <c r="A640" s="276"/>
      <c r="B640" s="277" t="s">
        <v>49</v>
      </c>
      <c r="C640" s="304"/>
      <c r="D640" s="300">
        <v>2</v>
      </c>
      <c r="E640" s="298">
        <v>2</v>
      </c>
      <c r="F640" s="300"/>
      <c r="G640" s="298"/>
      <c r="H640" s="300"/>
      <c r="I640" s="298"/>
      <c r="J640" s="300"/>
      <c r="K640" s="299"/>
    </row>
    <row r="641" spans="1:11" ht="15" customHeight="1" x14ac:dyDescent="0.2">
      <c r="A641" s="276"/>
      <c r="B641" s="277" t="s">
        <v>181</v>
      </c>
      <c r="C641" s="304"/>
      <c r="D641" s="300"/>
      <c r="E641" s="298">
        <v>40</v>
      </c>
      <c r="F641" s="300"/>
      <c r="G641" s="298"/>
      <c r="H641" s="300"/>
      <c r="I641" s="298"/>
      <c r="J641" s="300"/>
      <c r="K641" s="299"/>
    </row>
    <row r="642" spans="1:11" ht="15" customHeight="1" x14ac:dyDescent="0.2">
      <c r="A642" s="276"/>
      <c r="B642" s="277" t="s">
        <v>150</v>
      </c>
      <c r="C642" s="304"/>
      <c r="D642" s="300">
        <v>81.2</v>
      </c>
      <c r="E642" s="298">
        <v>48.6</v>
      </c>
      <c r="F642" s="300"/>
      <c r="G642" s="298"/>
      <c r="H642" s="300"/>
      <c r="I642" s="298"/>
      <c r="J642" s="300"/>
      <c r="K642" s="299"/>
    </row>
    <row r="643" spans="1:11" ht="15" customHeight="1" x14ac:dyDescent="0.2">
      <c r="A643" s="276"/>
      <c r="B643" s="277" t="s">
        <v>88</v>
      </c>
      <c r="C643" s="304"/>
      <c r="D643" s="300">
        <v>23.4</v>
      </c>
      <c r="E643" s="298">
        <v>17.600000000000001</v>
      </c>
      <c r="F643" s="300"/>
      <c r="G643" s="298"/>
      <c r="H643" s="300"/>
      <c r="I643" s="298"/>
      <c r="J643" s="300"/>
      <c r="K643" s="299"/>
    </row>
    <row r="644" spans="1:11" ht="15" customHeight="1" x14ac:dyDescent="0.2">
      <c r="A644" s="276"/>
      <c r="B644" s="277" t="s">
        <v>309</v>
      </c>
      <c r="C644" s="304"/>
      <c r="D644" s="300"/>
      <c r="E644" s="298">
        <v>16</v>
      </c>
      <c r="F644" s="300"/>
      <c r="G644" s="298"/>
      <c r="H644" s="300"/>
      <c r="I644" s="298"/>
      <c r="J644" s="300"/>
      <c r="K644" s="299"/>
    </row>
    <row r="645" spans="1:11" ht="15" customHeight="1" x14ac:dyDescent="0.2">
      <c r="A645" s="276"/>
      <c r="B645" s="301" t="s">
        <v>43</v>
      </c>
      <c r="C645" s="304"/>
      <c r="D645" s="300">
        <v>18.48</v>
      </c>
      <c r="E645" s="298">
        <v>15.4</v>
      </c>
      <c r="F645" s="300"/>
      <c r="G645" s="298"/>
      <c r="H645" s="300"/>
      <c r="I645" s="298"/>
      <c r="J645" s="284"/>
      <c r="K645" s="299"/>
    </row>
    <row r="646" spans="1:11" ht="15" customHeight="1" x14ac:dyDescent="0.2">
      <c r="A646" s="276"/>
      <c r="B646" s="277" t="s">
        <v>183</v>
      </c>
      <c r="C646" s="304"/>
      <c r="D646" s="300"/>
      <c r="E646" s="298">
        <v>12.32</v>
      </c>
      <c r="F646" s="300"/>
      <c r="G646" s="298"/>
      <c r="H646" s="300"/>
      <c r="I646" s="298"/>
      <c r="J646" s="284"/>
      <c r="K646" s="299"/>
    </row>
    <row r="647" spans="1:11" ht="15" customHeight="1" x14ac:dyDescent="0.2">
      <c r="A647" s="276"/>
      <c r="B647" s="277" t="s">
        <v>258</v>
      </c>
      <c r="C647" s="304"/>
      <c r="D647" s="300">
        <v>15.4</v>
      </c>
      <c r="E647" s="298">
        <v>12.1</v>
      </c>
      <c r="F647" s="300"/>
      <c r="G647" s="298"/>
      <c r="H647" s="300"/>
      <c r="I647" s="298"/>
      <c r="J647" s="284"/>
      <c r="K647" s="299"/>
    </row>
    <row r="648" spans="1:11" ht="15" customHeight="1" x14ac:dyDescent="0.2">
      <c r="A648" s="276"/>
      <c r="B648" s="277" t="s">
        <v>260</v>
      </c>
      <c r="C648" s="304"/>
      <c r="D648" s="300"/>
      <c r="E648" s="298">
        <v>10.7</v>
      </c>
      <c r="F648" s="300"/>
      <c r="G648" s="298"/>
      <c r="H648" s="300"/>
      <c r="I648" s="298"/>
      <c r="J648" s="284"/>
      <c r="K648" s="299"/>
    </row>
    <row r="649" spans="1:11" ht="15" customHeight="1" x14ac:dyDescent="0.2">
      <c r="A649" s="276"/>
      <c r="B649" s="277" t="s">
        <v>307</v>
      </c>
      <c r="C649" s="304"/>
      <c r="D649" s="300">
        <v>0.5</v>
      </c>
      <c r="E649" s="298">
        <v>0.5</v>
      </c>
      <c r="F649" s="300"/>
      <c r="G649" s="298"/>
      <c r="H649" s="300"/>
      <c r="I649" s="298"/>
      <c r="J649" s="284"/>
      <c r="K649" s="471"/>
    </row>
    <row r="650" spans="1:11" ht="15" customHeight="1" x14ac:dyDescent="0.2">
      <c r="A650" s="276"/>
      <c r="B650" s="277" t="s">
        <v>49</v>
      </c>
      <c r="C650" s="304"/>
      <c r="D650" s="300">
        <v>4</v>
      </c>
      <c r="E650" s="298">
        <v>4</v>
      </c>
      <c r="F650" s="300"/>
      <c r="G650" s="298"/>
      <c r="H650" s="300"/>
      <c r="I650" s="298"/>
      <c r="J650" s="284"/>
      <c r="K650" s="471"/>
    </row>
    <row r="651" spans="1:11" ht="15.75" customHeight="1" x14ac:dyDescent="0.2">
      <c r="A651" s="276"/>
      <c r="B651" s="277" t="s">
        <v>310</v>
      </c>
      <c r="C651" s="304"/>
      <c r="D651" s="300"/>
      <c r="E651" s="298"/>
      <c r="F651" s="300"/>
      <c r="G651" s="298"/>
      <c r="H651" s="300"/>
      <c r="I651" s="298"/>
      <c r="J651" s="300"/>
      <c r="K651" s="299" t="s">
        <v>306</v>
      </c>
    </row>
    <row r="652" spans="1:11" ht="15" customHeight="1" x14ac:dyDescent="0.2">
      <c r="A652" s="276"/>
      <c r="B652" s="277" t="s">
        <v>68</v>
      </c>
      <c r="C652" s="304"/>
      <c r="D652" s="300">
        <v>33</v>
      </c>
      <c r="E652" s="298">
        <v>33</v>
      </c>
      <c r="F652" s="300"/>
      <c r="G652" s="298"/>
      <c r="H652" s="300"/>
      <c r="I652" s="298"/>
      <c r="J652" s="284"/>
      <c r="K652" s="299"/>
    </row>
    <row r="653" spans="1:11" ht="15" customHeight="1" x14ac:dyDescent="0.2">
      <c r="A653" s="276"/>
      <c r="B653" s="277" t="s">
        <v>31</v>
      </c>
      <c r="C653" s="304"/>
      <c r="D653" s="300">
        <v>1.5</v>
      </c>
      <c r="E653" s="298">
        <v>1.5</v>
      </c>
      <c r="F653" s="300"/>
      <c r="G653" s="298"/>
      <c r="H653" s="300"/>
      <c r="I653" s="298"/>
      <c r="J653" s="284"/>
      <c r="K653" s="299"/>
    </row>
    <row r="654" spans="1:11" ht="15" customHeight="1" x14ac:dyDescent="0.2">
      <c r="A654" s="276"/>
      <c r="B654" s="301" t="s">
        <v>54</v>
      </c>
      <c r="C654" s="304"/>
      <c r="D654" s="300">
        <v>1.5</v>
      </c>
      <c r="E654" s="298">
        <v>1.5</v>
      </c>
      <c r="F654" s="300"/>
      <c r="G654" s="298"/>
      <c r="H654" s="300"/>
      <c r="I654" s="298"/>
      <c r="J654" s="284"/>
      <c r="K654" s="299"/>
    </row>
    <row r="655" spans="1:11" ht="15" customHeight="1" x14ac:dyDescent="0.2">
      <c r="B655" s="277" t="s">
        <v>48</v>
      </c>
      <c r="C655" s="302"/>
      <c r="D655" s="300">
        <v>2.66</v>
      </c>
      <c r="E655" s="298">
        <v>2</v>
      </c>
      <c r="F655" s="284"/>
      <c r="G655" s="283"/>
      <c r="H655" s="284"/>
      <c r="I655" s="283"/>
      <c r="J655" s="284"/>
      <c r="K655" s="299"/>
    </row>
    <row r="656" spans="1:11" ht="18" customHeight="1" x14ac:dyDescent="0.2">
      <c r="B656" s="277" t="s">
        <v>43</v>
      </c>
      <c r="C656" s="304"/>
      <c r="D656" s="300">
        <v>1.2</v>
      </c>
      <c r="E656" s="298">
        <v>1</v>
      </c>
      <c r="F656" s="284"/>
      <c r="G656" s="283"/>
      <c r="H656" s="284"/>
      <c r="I656" s="283"/>
      <c r="J656" s="284"/>
      <c r="K656" s="299"/>
    </row>
    <row r="657" spans="1:11" ht="15" customHeight="1" x14ac:dyDescent="0.2">
      <c r="B657" s="277" t="s">
        <v>164</v>
      </c>
      <c r="C657" s="304"/>
      <c r="D657" s="300">
        <v>2</v>
      </c>
      <c r="E657" s="298">
        <v>2</v>
      </c>
      <c r="F657" s="284"/>
      <c r="G657" s="283"/>
      <c r="H657" s="284"/>
      <c r="I657" s="283"/>
      <c r="J657" s="284"/>
      <c r="K657" s="299"/>
    </row>
    <row r="658" spans="1:11" ht="15" customHeight="1" x14ac:dyDescent="0.2">
      <c r="B658" s="277" t="s">
        <v>31</v>
      </c>
      <c r="C658" s="302"/>
      <c r="D658" s="300">
        <v>0.5</v>
      </c>
      <c r="E658" s="298">
        <v>0.5</v>
      </c>
      <c r="F658" s="284"/>
      <c r="G658" s="283"/>
      <c r="H658" s="284"/>
      <c r="I658" s="283"/>
      <c r="J658" s="284"/>
      <c r="K658" s="299"/>
    </row>
    <row r="659" spans="1:11" ht="15" customHeight="1" x14ac:dyDescent="0.2">
      <c r="B659" s="277" t="s">
        <v>63</v>
      </c>
      <c r="C659" s="302"/>
      <c r="D659" s="300">
        <v>0.33</v>
      </c>
      <c r="E659" s="298">
        <v>0.33</v>
      </c>
      <c r="F659" s="284"/>
      <c r="G659" s="283"/>
      <c r="H659" s="284"/>
      <c r="I659" s="283"/>
      <c r="J659" s="284"/>
      <c r="K659" s="299"/>
    </row>
    <row r="660" spans="1:11" ht="15" customHeight="1" x14ac:dyDescent="0.2">
      <c r="B660" s="277" t="s">
        <v>307</v>
      </c>
      <c r="C660" s="302"/>
      <c r="D660" s="300">
        <v>0.33</v>
      </c>
      <c r="E660" s="298">
        <v>0.33</v>
      </c>
      <c r="F660" s="284"/>
      <c r="G660" s="283"/>
      <c r="H660" s="284"/>
      <c r="I660" s="283"/>
      <c r="J660" s="284"/>
      <c r="K660" s="299"/>
    </row>
    <row r="661" spans="1:11" ht="15" customHeight="1" x14ac:dyDescent="0.2">
      <c r="B661" s="277" t="s">
        <v>92</v>
      </c>
      <c r="C661" s="302"/>
      <c r="D661" s="300"/>
      <c r="E661" s="298">
        <v>33</v>
      </c>
      <c r="F661" s="284"/>
      <c r="G661" s="283"/>
      <c r="H661" s="284"/>
      <c r="I661" s="283"/>
      <c r="J661" s="284"/>
      <c r="K661" s="299"/>
    </row>
    <row r="662" spans="1:11" ht="15" customHeight="1" x14ac:dyDescent="0.2">
      <c r="B662" s="277" t="s">
        <v>415</v>
      </c>
      <c r="C662" s="302"/>
      <c r="D662" s="300"/>
      <c r="E662" s="298">
        <v>150</v>
      </c>
      <c r="F662" s="284"/>
      <c r="G662" s="283"/>
      <c r="H662" s="284"/>
      <c r="I662" s="283"/>
      <c r="J662" s="284"/>
      <c r="K662" s="299"/>
    </row>
    <row r="663" spans="1:11" ht="27" customHeight="1" x14ac:dyDescent="0.2">
      <c r="A663" s="472" t="s">
        <v>442</v>
      </c>
      <c r="B663" s="277"/>
      <c r="C663" s="304">
        <v>150</v>
      </c>
      <c r="D663" s="300"/>
      <c r="E663" s="298"/>
      <c r="F663" s="300">
        <v>0.5</v>
      </c>
      <c r="G663" s="298">
        <v>7.0000000000000007E-2</v>
      </c>
      <c r="H663" s="300">
        <v>17.34</v>
      </c>
      <c r="I663" s="298">
        <v>56.82</v>
      </c>
      <c r="J663" s="306">
        <v>0.54</v>
      </c>
      <c r="K663" s="299" t="s">
        <v>443</v>
      </c>
    </row>
    <row r="664" spans="1:11" ht="15" customHeight="1" x14ac:dyDescent="0.2">
      <c r="A664" s="473"/>
      <c r="B664" s="277" t="s">
        <v>444</v>
      </c>
      <c r="C664" s="304"/>
      <c r="D664" s="300">
        <v>12.75</v>
      </c>
      <c r="E664" s="298">
        <v>12.5</v>
      </c>
      <c r="F664" s="306"/>
      <c r="G664" s="304"/>
      <c r="H664" s="306"/>
      <c r="I664" s="474"/>
      <c r="J664" s="306"/>
      <c r="K664" s="299"/>
    </row>
    <row r="665" spans="1:11" ht="15" customHeight="1" x14ac:dyDescent="0.2">
      <c r="A665" s="473"/>
      <c r="B665" s="277" t="s">
        <v>29</v>
      </c>
      <c r="C665" s="304"/>
      <c r="D665" s="300">
        <v>5</v>
      </c>
      <c r="E665" s="298">
        <v>5</v>
      </c>
      <c r="F665" s="306"/>
      <c r="G665" s="304"/>
      <c r="H665" s="306"/>
      <c r="I665" s="474"/>
      <c r="J665" s="306"/>
      <c r="K665" s="299"/>
    </row>
    <row r="666" spans="1:11" ht="15" customHeight="1" x14ac:dyDescent="0.2">
      <c r="A666" s="473"/>
      <c r="B666" s="277" t="s">
        <v>68</v>
      </c>
      <c r="C666" s="304"/>
      <c r="D666" s="300">
        <v>152</v>
      </c>
      <c r="E666" s="298">
        <v>152</v>
      </c>
      <c r="F666" s="306"/>
      <c r="G666" s="304"/>
      <c r="H666" s="306"/>
      <c r="I666" s="474"/>
      <c r="J666" s="306"/>
      <c r="K666" s="299"/>
    </row>
    <row r="667" spans="1:11" ht="38.25" customHeight="1" thickBot="1" x14ac:dyDescent="0.25">
      <c r="A667" s="276" t="s">
        <v>303</v>
      </c>
      <c r="B667" s="277"/>
      <c r="C667" s="304">
        <v>40</v>
      </c>
      <c r="D667" s="306">
        <v>40</v>
      </c>
      <c r="E667" s="304">
        <v>40</v>
      </c>
      <c r="F667" s="300">
        <v>2.6399999999999997</v>
      </c>
      <c r="G667" s="339">
        <v>0.48</v>
      </c>
      <c r="H667" s="300">
        <v>15.84</v>
      </c>
      <c r="I667" s="339">
        <v>79.2</v>
      </c>
      <c r="J667" s="306"/>
      <c r="K667" s="340" t="s">
        <v>238</v>
      </c>
    </row>
    <row r="668" spans="1:11" ht="15.75" customHeight="1" thickBot="1" x14ac:dyDescent="0.25">
      <c r="A668" s="310" t="s">
        <v>39</v>
      </c>
      <c r="B668" s="311"/>
      <c r="C668" s="317">
        <v>540</v>
      </c>
      <c r="D668" s="341"/>
      <c r="E668" s="342"/>
      <c r="F668" s="314">
        <f>F618+F621+F638+F663+F667</f>
        <v>15.456390977443611</v>
      </c>
      <c r="G668" s="314">
        <f>G618+G621+G638+G663+G667</f>
        <v>16.7506766917293</v>
      </c>
      <c r="H668" s="314">
        <f>H618+H621+H638+H663+H667</f>
        <v>60.070175438596493</v>
      </c>
      <c r="I668" s="314">
        <f>I618+I621+I638+I663+I667</f>
        <v>457.57864661654094</v>
      </c>
      <c r="J668" s="314">
        <f>J618+J621+J638+J663+J667</f>
        <v>18.329999999999998</v>
      </c>
      <c r="K668" s="315"/>
    </row>
    <row r="669" spans="1:11" ht="25.5" customHeight="1" x14ac:dyDescent="0.2">
      <c r="A669" s="316"/>
      <c r="B669" s="344" t="s">
        <v>531</v>
      </c>
      <c r="C669" s="304"/>
      <c r="D669" s="306"/>
      <c r="E669" s="304"/>
      <c r="F669" s="300"/>
      <c r="G669" s="274"/>
      <c r="H669" s="300"/>
      <c r="I669" s="274"/>
      <c r="J669" s="300"/>
      <c r="K669" s="299"/>
    </row>
    <row r="670" spans="1:11" ht="19.5" customHeight="1" x14ac:dyDescent="0.2">
      <c r="A670" s="276" t="s">
        <v>187</v>
      </c>
      <c r="B670" s="277"/>
      <c r="C670" s="304">
        <v>150</v>
      </c>
      <c r="D670" s="306"/>
      <c r="E670" s="304"/>
      <c r="F670" s="300">
        <v>4.3499999999999996</v>
      </c>
      <c r="G670" s="298">
        <v>3.75</v>
      </c>
      <c r="H670" s="300">
        <v>6</v>
      </c>
      <c r="I670" s="298">
        <v>75</v>
      </c>
      <c r="J670" s="306">
        <v>1.05</v>
      </c>
      <c r="K670" s="299" t="s">
        <v>159</v>
      </c>
    </row>
    <row r="671" spans="1:11" ht="25.5" customHeight="1" x14ac:dyDescent="0.2">
      <c r="A671" s="316" t="s">
        <v>511</v>
      </c>
      <c r="B671" s="277" t="s">
        <v>194</v>
      </c>
      <c r="C671" s="304"/>
      <c r="D671" s="306">
        <v>155</v>
      </c>
      <c r="E671" s="304">
        <v>150</v>
      </c>
      <c r="F671" s="306"/>
      <c r="G671" s="304"/>
      <c r="H671" s="306"/>
      <c r="I671" s="304"/>
      <c r="J671" s="306"/>
      <c r="K671" s="299"/>
    </row>
    <row r="672" spans="1:11" ht="25.5" customHeight="1" x14ac:dyDescent="0.2">
      <c r="A672" s="368" t="s">
        <v>389</v>
      </c>
      <c r="B672" s="277"/>
      <c r="C672" s="304">
        <v>50</v>
      </c>
      <c r="D672" s="300"/>
      <c r="E672" s="298"/>
      <c r="F672" s="300">
        <v>2.1466666666666669</v>
      </c>
      <c r="G672" s="298">
        <v>3.6533333333333338</v>
      </c>
      <c r="H672" s="300">
        <v>6.12</v>
      </c>
      <c r="I672" s="298">
        <v>108</v>
      </c>
      <c r="J672" s="300">
        <v>0.03</v>
      </c>
      <c r="K672" s="476" t="s">
        <v>404</v>
      </c>
    </row>
    <row r="673" spans="1:11" ht="25.5" customHeight="1" x14ac:dyDescent="0.2">
      <c r="A673" s="368"/>
      <c r="B673" s="277" t="s">
        <v>104</v>
      </c>
      <c r="C673" s="304"/>
      <c r="D673" s="300">
        <v>26.5</v>
      </c>
      <c r="E673" s="298">
        <v>26.5</v>
      </c>
      <c r="F673" s="300"/>
      <c r="G673" s="298"/>
      <c r="H673" s="300"/>
      <c r="I673" s="298"/>
      <c r="J673" s="300"/>
      <c r="K673" s="299"/>
    </row>
    <row r="674" spans="1:11" ht="25.5" customHeight="1" x14ac:dyDescent="0.2">
      <c r="A674" s="368"/>
      <c r="B674" s="277" t="s">
        <v>213</v>
      </c>
      <c r="C674" s="304"/>
      <c r="D674" s="300">
        <v>1.68</v>
      </c>
      <c r="E674" s="298">
        <v>1.4</v>
      </c>
      <c r="F674" s="300"/>
      <c r="G674" s="298"/>
      <c r="H674" s="300"/>
      <c r="I674" s="298"/>
      <c r="J674" s="300"/>
      <c r="K674" s="299"/>
    </row>
    <row r="675" spans="1:11" ht="25.5" customHeight="1" x14ac:dyDescent="0.2">
      <c r="A675" s="368"/>
      <c r="B675" s="277" t="s">
        <v>31</v>
      </c>
      <c r="C675" s="304"/>
      <c r="D675" s="300">
        <v>1.2</v>
      </c>
      <c r="E675" s="298">
        <v>1.2</v>
      </c>
      <c r="F675" s="300"/>
      <c r="G675" s="298"/>
      <c r="H675" s="300"/>
      <c r="I675" s="298"/>
      <c r="J675" s="300"/>
      <c r="K675" s="299"/>
    </row>
    <row r="676" spans="1:11" ht="25.5" customHeight="1" x14ac:dyDescent="0.2">
      <c r="A676" s="368"/>
      <c r="B676" s="277" t="s">
        <v>153</v>
      </c>
      <c r="C676" s="304"/>
      <c r="D676" s="300">
        <v>10.7</v>
      </c>
      <c r="E676" s="298">
        <v>10.7</v>
      </c>
      <c r="F676" s="300"/>
      <c r="G676" s="298"/>
      <c r="H676" s="300"/>
      <c r="I676" s="298"/>
      <c r="J676" s="300"/>
      <c r="K676" s="299"/>
    </row>
    <row r="677" spans="1:11" ht="25.5" customHeight="1" x14ac:dyDescent="0.2">
      <c r="A677" s="368"/>
      <c r="B677" s="277" t="s">
        <v>257</v>
      </c>
      <c r="C677" s="304"/>
      <c r="D677" s="300">
        <v>1.4</v>
      </c>
      <c r="E677" s="298">
        <v>1.4</v>
      </c>
      <c r="F677" s="300"/>
      <c r="G677" s="298"/>
      <c r="H677" s="300"/>
      <c r="I677" s="298"/>
      <c r="J677" s="300"/>
      <c r="K677" s="299"/>
    </row>
    <row r="678" spans="1:11" ht="25.5" customHeight="1" x14ac:dyDescent="0.2">
      <c r="A678" s="368"/>
      <c r="B678" s="277" t="s">
        <v>105</v>
      </c>
      <c r="C678" s="304"/>
      <c r="D678" s="300">
        <v>0.2</v>
      </c>
      <c r="E678" s="298">
        <v>0.2</v>
      </c>
      <c r="F678" s="300"/>
      <c r="G678" s="298"/>
      <c r="H678" s="300"/>
      <c r="I678" s="298"/>
      <c r="J678" s="300"/>
      <c r="K678" s="299"/>
    </row>
    <row r="679" spans="1:11" ht="25.5" customHeight="1" x14ac:dyDescent="0.2">
      <c r="A679" s="368"/>
      <c r="B679" s="277" t="s">
        <v>259</v>
      </c>
      <c r="C679" s="304"/>
      <c r="D679" s="300">
        <v>0.4</v>
      </c>
      <c r="E679" s="298">
        <v>0.4</v>
      </c>
      <c r="F679" s="300"/>
      <c r="G679" s="298"/>
      <c r="H679" s="300"/>
      <c r="I679" s="298"/>
      <c r="J679" s="300"/>
      <c r="K679" s="299"/>
    </row>
    <row r="680" spans="1:11" ht="25.5" customHeight="1" x14ac:dyDescent="0.2">
      <c r="A680" s="276"/>
      <c r="B680" s="277" t="s">
        <v>104</v>
      </c>
      <c r="C680" s="304"/>
      <c r="D680" s="300">
        <v>1.2</v>
      </c>
      <c r="E680" s="298">
        <v>1.2</v>
      </c>
      <c r="F680" s="300"/>
      <c r="G680" s="298"/>
      <c r="H680" s="300"/>
      <c r="I680" s="298"/>
      <c r="J680" s="300"/>
      <c r="K680" s="299"/>
    </row>
    <row r="681" spans="1:11" ht="25.5" customHeight="1" x14ac:dyDescent="0.2">
      <c r="A681" s="316"/>
      <c r="B681" s="277" t="s">
        <v>276</v>
      </c>
      <c r="C681" s="304"/>
      <c r="D681" s="300">
        <v>19.7</v>
      </c>
      <c r="E681" s="298">
        <v>19.5</v>
      </c>
      <c r="F681" s="300"/>
      <c r="G681" s="298"/>
      <c r="H681" s="300"/>
      <c r="I681" s="298"/>
      <c r="J681" s="300"/>
      <c r="K681" s="299"/>
    </row>
    <row r="682" spans="1:11" ht="25.5" customHeight="1" x14ac:dyDescent="0.2">
      <c r="A682" s="316"/>
      <c r="B682" s="277" t="s">
        <v>213</v>
      </c>
      <c r="C682" s="304"/>
      <c r="D682" s="300">
        <v>1.08</v>
      </c>
      <c r="E682" s="298">
        <v>0.9</v>
      </c>
      <c r="F682" s="300"/>
      <c r="G682" s="298"/>
      <c r="H682" s="300"/>
      <c r="I682" s="298"/>
      <c r="J682" s="300"/>
      <c r="K682" s="299"/>
    </row>
    <row r="683" spans="1:11" ht="25.5" customHeight="1" x14ac:dyDescent="0.2">
      <c r="A683" s="316"/>
      <c r="B683" s="277" t="s">
        <v>257</v>
      </c>
      <c r="C683" s="304"/>
      <c r="D683" s="306">
        <v>1.1000000000000001</v>
      </c>
      <c r="E683" s="304">
        <v>1.1000000000000001</v>
      </c>
      <c r="F683" s="300"/>
      <c r="G683" s="298"/>
      <c r="H683" s="300"/>
      <c r="I683" s="298"/>
      <c r="J683" s="409"/>
      <c r="K683" s="411"/>
    </row>
    <row r="684" spans="1:11" ht="25.5" customHeight="1" x14ac:dyDescent="0.2">
      <c r="A684" s="276"/>
      <c r="B684" s="277" t="s">
        <v>104</v>
      </c>
      <c r="C684" s="304"/>
      <c r="D684" s="306">
        <v>0.9</v>
      </c>
      <c r="E684" s="304">
        <v>0.9</v>
      </c>
      <c r="F684" s="306"/>
      <c r="G684" s="304"/>
      <c r="H684" s="306"/>
      <c r="I684" s="304"/>
      <c r="J684" s="306"/>
      <c r="K684" s="299"/>
    </row>
    <row r="685" spans="1:11" ht="25.5" customHeight="1" x14ac:dyDescent="0.2">
      <c r="A685" s="316"/>
      <c r="B685" s="277" t="s">
        <v>213</v>
      </c>
      <c r="C685" s="304"/>
      <c r="D685" s="306">
        <v>1.2</v>
      </c>
      <c r="E685" s="304">
        <v>1</v>
      </c>
      <c r="F685" s="306"/>
      <c r="G685" s="304"/>
      <c r="H685" s="306"/>
      <c r="I685" s="304"/>
      <c r="J685" s="306"/>
      <c r="K685" s="299"/>
    </row>
    <row r="686" spans="1:11" ht="25.5" customHeight="1" x14ac:dyDescent="0.2">
      <c r="A686" s="316"/>
      <c r="B686" s="277" t="s">
        <v>49</v>
      </c>
      <c r="C686" s="304"/>
      <c r="D686" s="306">
        <v>0.2</v>
      </c>
      <c r="E686" s="304">
        <v>0.2</v>
      </c>
      <c r="F686" s="306"/>
      <c r="G686" s="304"/>
      <c r="H686" s="306"/>
      <c r="I686" s="304"/>
      <c r="J686" s="306"/>
      <c r="K686" s="299"/>
    </row>
    <row r="687" spans="1:11" ht="25.5" customHeight="1" thickBot="1" x14ac:dyDescent="0.25">
      <c r="A687" s="316"/>
      <c r="B687" s="277" t="s">
        <v>49</v>
      </c>
      <c r="C687" s="304"/>
      <c r="D687" s="306">
        <v>0.2</v>
      </c>
      <c r="E687" s="304">
        <v>0.2</v>
      </c>
      <c r="F687" s="306"/>
      <c r="G687" s="304"/>
      <c r="H687" s="306"/>
      <c r="I687" s="304"/>
      <c r="J687" s="306"/>
      <c r="K687" s="299"/>
    </row>
    <row r="688" spans="1:11" ht="25.5" customHeight="1" thickBot="1" x14ac:dyDescent="0.25">
      <c r="A688" s="599" t="s">
        <v>39</v>
      </c>
      <c r="B688" s="311"/>
      <c r="C688" s="433">
        <v>200</v>
      </c>
      <c r="D688" s="434"/>
      <c r="E688" s="433"/>
      <c r="F688" s="435">
        <f>F670+F672</f>
        <v>6.4966666666666661</v>
      </c>
      <c r="G688" s="436">
        <f t="shared" ref="G688:J688" si="35">G670+G672</f>
        <v>7.4033333333333342</v>
      </c>
      <c r="H688" s="435">
        <f t="shared" si="35"/>
        <v>12.120000000000001</v>
      </c>
      <c r="I688" s="436">
        <f t="shared" si="35"/>
        <v>183</v>
      </c>
      <c r="J688" s="435">
        <f t="shared" si="35"/>
        <v>1.08</v>
      </c>
      <c r="K688" s="437"/>
    </row>
    <row r="689" spans="1:11" ht="25.5" customHeight="1" x14ac:dyDescent="0.2">
      <c r="A689" s="316"/>
      <c r="B689" s="344" t="s">
        <v>532</v>
      </c>
      <c r="C689" s="304"/>
      <c r="D689" s="306"/>
      <c r="E689" s="304"/>
      <c r="F689" s="306"/>
      <c r="G689" s="304"/>
      <c r="H689" s="306"/>
      <c r="I689" s="304"/>
      <c r="J689" s="306"/>
      <c r="K689" s="299"/>
    </row>
    <row r="690" spans="1:11" ht="23.25" customHeight="1" x14ac:dyDescent="0.2">
      <c r="A690" s="276" t="s">
        <v>111</v>
      </c>
      <c r="B690" s="456"/>
      <c r="C690" s="347">
        <v>50</v>
      </c>
      <c r="D690" s="401"/>
      <c r="E690" s="402"/>
      <c r="F690" s="350">
        <v>4.6714285714285717</v>
      </c>
      <c r="G690" s="351">
        <v>4.88</v>
      </c>
      <c r="H690" s="350">
        <v>5.9114285714285719</v>
      </c>
      <c r="I690" s="351">
        <v>75.857142857142904</v>
      </c>
      <c r="J690" s="350">
        <v>0.16</v>
      </c>
      <c r="K690" s="299" t="s">
        <v>168</v>
      </c>
    </row>
    <row r="691" spans="1:11" ht="15" customHeight="1" x14ac:dyDescent="0.2">
      <c r="A691" s="345"/>
      <c r="B691" s="354" t="s">
        <v>154</v>
      </c>
      <c r="C691" s="347"/>
      <c r="D691" s="401">
        <v>51</v>
      </c>
      <c r="E691" s="402">
        <v>37.5</v>
      </c>
      <c r="F691" s="350"/>
      <c r="G691" s="351"/>
      <c r="H691" s="350"/>
      <c r="I691" s="351"/>
      <c r="J691" s="352"/>
      <c r="K691" s="299"/>
    </row>
    <row r="692" spans="1:11" ht="15" customHeight="1" x14ac:dyDescent="0.2">
      <c r="A692" s="345"/>
      <c r="B692" s="354" t="s">
        <v>369</v>
      </c>
      <c r="C692" s="347"/>
      <c r="D692" s="401">
        <v>39.4</v>
      </c>
      <c r="E692" s="402">
        <v>37.5</v>
      </c>
      <c r="F692" s="350"/>
      <c r="G692" s="351"/>
      <c r="H692" s="350"/>
      <c r="I692" s="351"/>
      <c r="J692" s="352"/>
      <c r="K692" s="299"/>
    </row>
    <row r="693" spans="1:11" ht="15" customHeight="1" x14ac:dyDescent="0.2">
      <c r="A693" s="345"/>
      <c r="B693" s="354" t="s">
        <v>113</v>
      </c>
      <c r="C693" s="347"/>
      <c r="D693" s="350">
        <v>1.25</v>
      </c>
      <c r="E693" s="402">
        <v>1.25</v>
      </c>
      <c r="F693" s="350"/>
      <c r="G693" s="351"/>
      <c r="H693" s="350"/>
      <c r="I693" s="351"/>
      <c r="J693" s="352"/>
      <c r="K693" s="299"/>
    </row>
    <row r="694" spans="1:11" ht="15" customHeight="1" x14ac:dyDescent="0.2">
      <c r="A694" s="345"/>
      <c r="B694" s="354" t="s">
        <v>58</v>
      </c>
      <c r="C694" s="347"/>
      <c r="D694" s="350">
        <v>9</v>
      </c>
      <c r="E694" s="351">
        <v>7.5</v>
      </c>
      <c r="F694" s="350"/>
      <c r="G694" s="351"/>
      <c r="H694" s="350"/>
      <c r="I694" s="351"/>
      <c r="J694" s="352"/>
      <c r="K694" s="299"/>
    </row>
    <row r="695" spans="1:11" ht="15" customHeight="1" x14ac:dyDescent="0.2">
      <c r="A695" s="345"/>
      <c r="B695" s="354" t="s">
        <v>43</v>
      </c>
      <c r="C695" s="347"/>
      <c r="D695" s="350">
        <v>11.1</v>
      </c>
      <c r="E695" s="351">
        <v>9.3000000000000007</v>
      </c>
      <c r="F695" s="350"/>
      <c r="G695" s="351"/>
      <c r="H695" s="350"/>
      <c r="I695" s="351"/>
      <c r="J695" s="352"/>
      <c r="K695" s="299"/>
    </row>
    <row r="696" spans="1:11" ht="15" customHeight="1" x14ac:dyDescent="0.2">
      <c r="A696" s="345"/>
      <c r="B696" s="354" t="s">
        <v>68</v>
      </c>
      <c r="C696" s="347"/>
      <c r="D696" s="350">
        <v>3.75</v>
      </c>
      <c r="E696" s="402">
        <v>3.75</v>
      </c>
      <c r="F696" s="350"/>
      <c r="G696" s="351"/>
      <c r="H696" s="350"/>
      <c r="I696" s="351"/>
      <c r="J696" s="352"/>
      <c r="K696" s="299"/>
    </row>
    <row r="697" spans="1:11" ht="15" customHeight="1" x14ac:dyDescent="0.2">
      <c r="A697" s="345"/>
      <c r="B697" s="354" t="s">
        <v>259</v>
      </c>
      <c r="C697" s="347"/>
      <c r="D697" s="401">
        <v>0.35</v>
      </c>
      <c r="E697" s="402">
        <v>0.35</v>
      </c>
      <c r="F697" s="350"/>
      <c r="G697" s="351"/>
      <c r="H697" s="350"/>
      <c r="I697" s="351"/>
      <c r="J697" s="352"/>
      <c r="K697" s="299"/>
    </row>
    <row r="698" spans="1:11" ht="15" customHeight="1" x14ac:dyDescent="0.2">
      <c r="A698" s="345"/>
      <c r="B698" s="354" t="s">
        <v>63</v>
      </c>
      <c r="C698" s="347"/>
      <c r="D698" s="401">
        <v>0.14000000000000001</v>
      </c>
      <c r="E698" s="402">
        <v>0.14000000000000001</v>
      </c>
      <c r="F698" s="350"/>
      <c r="G698" s="351"/>
      <c r="H698" s="350"/>
      <c r="I698" s="351"/>
      <c r="J698" s="352"/>
      <c r="K698" s="299"/>
    </row>
    <row r="699" spans="1:11" ht="15" customHeight="1" x14ac:dyDescent="0.2">
      <c r="A699" s="345"/>
      <c r="B699" s="354" t="s">
        <v>96</v>
      </c>
      <c r="C699" s="347"/>
      <c r="D699" s="401">
        <v>3.75</v>
      </c>
      <c r="E699" s="402">
        <v>3.75</v>
      </c>
      <c r="F699" s="352"/>
      <c r="G699" s="351"/>
      <c r="H699" s="350"/>
      <c r="I699" s="351"/>
      <c r="J699" s="350"/>
      <c r="K699" s="299"/>
    </row>
    <row r="700" spans="1:11" ht="15" customHeight="1" x14ac:dyDescent="0.2">
      <c r="A700" s="345"/>
      <c r="B700" s="301" t="s">
        <v>49</v>
      </c>
      <c r="C700" s="347"/>
      <c r="D700" s="401">
        <v>1.25</v>
      </c>
      <c r="E700" s="402">
        <v>1.25</v>
      </c>
      <c r="F700" s="352"/>
      <c r="G700" s="351"/>
      <c r="H700" s="350"/>
      <c r="I700" s="351"/>
      <c r="J700" s="350"/>
      <c r="K700" s="299"/>
    </row>
    <row r="701" spans="1:11" ht="15" customHeight="1" x14ac:dyDescent="0.2">
      <c r="A701" s="345"/>
      <c r="B701" s="354" t="s">
        <v>46</v>
      </c>
      <c r="C701" s="347"/>
      <c r="D701" s="401"/>
      <c r="E701" s="402">
        <v>59</v>
      </c>
      <c r="F701" s="352"/>
      <c r="G701" s="351"/>
      <c r="H701" s="350"/>
      <c r="I701" s="351"/>
      <c r="J701" s="350"/>
      <c r="K701" s="299"/>
    </row>
    <row r="702" spans="1:11" ht="42.75" customHeight="1" x14ac:dyDescent="0.2">
      <c r="A702" s="276" t="s">
        <v>249</v>
      </c>
      <c r="B702" s="353"/>
      <c r="C702" s="347" t="s">
        <v>406</v>
      </c>
      <c r="D702" s="401"/>
      <c r="E702" s="402"/>
      <c r="F702" s="554">
        <v>3.467984477741322</v>
      </c>
      <c r="G702" s="553">
        <v>5.0568370185185101</v>
      </c>
      <c r="H702" s="554">
        <v>10.228942933942101</v>
      </c>
      <c r="I702" s="553">
        <v>87.401876263825429</v>
      </c>
      <c r="J702" s="554"/>
      <c r="K702" s="299" t="s">
        <v>248</v>
      </c>
    </row>
    <row r="703" spans="1:11" ht="15" customHeight="1" x14ac:dyDescent="0.2">
      <c r="A703" s="345"/>
      <c r="B703" s="354" t="s">
        <v>151</v>
      </c>
      <c r="C703" s="347"/>
      <c r="D703" s="401">
        <v>47.6</v>
      </c>
      <c r="E703" s="402">
        <v>47.6</v>
      </c>
      <c r="F703" s="352"/>
      <c r="G703" s="351"/>
      <c r="H703" s="350"/>
      <c r="I703" s="351"/>
      <c r="J703" s="350"/>
      <c r="K703" s="299"/>
    </row>
    <row r="704" spans="1:11" ht="15" customHeight="1" x14ac:dyDescent="0.2">
      <c r="A704" s="345"/>
      <c r="B704" s="354" t="s">
        <v>153</v>
      </c>
      <c r="C704" s="347"/>
      <c r="D704" s="401">
        <v>71</v>
      </c>
      <c r="E704" s="402">
        <v>71</v>
      </c>
      <c r="F704" s="352"/>
      <c r="G704" s="475"/>
      <c r="H704" s="352"/>
      <c r="I704" s="475"/>
      <c r="J704" s="350"/>
      <c r="K704" s="299"/>
    </row>
    <row r="705" spans="1:11" ht="15" customHeight="1" x14ac:dyDescent="0.2">
      <c r="A705" s="345"/>
      <c r="B705" s="354" t="s">
        <v>259</v>
      </c>
      <c r="C705" s="347"/>
      <c r="D705" s="401">
        <v>0.25</v>
      </c>
      <c r="E705" s="402">
        <v>0.25</v>
      </c>
      <c r="F705" s="352"/>
      <c r="G705" s="351"/>
      <c r="H705" s="350"/>
      <c r="I705" s="351"/>
      <c r="J705" s="350"/>
      <c r="K705" s="299"/>
    </row>
    <row r="706" spans="1:11" ht="15" customHeight="1" x14ac:dyDescent="0.2">
      <c r="A706" s="345"/>
      <c r="B706" s="354" t="s">
        <v>246</v>
      </c>
      <c r="C706" s="347"/>
      <c r="D706" s="401"/>
      <c r="E706" s="402">
        <v>100</v>
      </c>
      <c r="F706" s="352"/>
      <c r="G706" s="351"/>
      <c r="H706" s="350"/>
      <c r="I706" s="351"/>
      <c r="J706" s="350"/>
      <c r="K706" s="299"/>
    </row>
    <row r="707" spans="1:11" ht="15" customHeight="1" x14ac:dyDescent="0.2">
      <c r="A707" s="345"/>
      <c r="B707" s="354" t="s">
        <v>88</v>
      </c>
      <c r="C707" s="347"/>
      <c r="D707" s="401">
        <v>16.5</v>
      </c>
      <c r="E707" s="402">
        <v>13.2</v>
      </c>
      <c r="F707" s="352"/>
      <c r="G707" s="351"/>
      <c r="H707" s="350"/>
      <c r="I707" s="351"/>
      <c r="J707" s="350"/>
      <c r="K707" s="299"/>
    </row>
    <row r="708" spans="1:11" ht="15" customHeight="1" x14ac:dyDescent="0.2">
      <c r="A708" s="345"/>
      <c r="B708" s="354" t="s">
        <v>120</v>
      </c>
      <c r="C708" s="347"/>
      <c r="D708" s="401">
        <v>2</v>
      </c>
      <c r="E708" s="402">
        <v>1.65</v>
      </c>
      <c r="F708" s="352"/>
      <c r="G708" s="351"/>
      <c r="H708" s="350"/>
      <c r="I708" s="351"/>
      <c r="J708" s="350"/>
      <c r="K708" s="299"/>
    </row>
    <row r="709" spans="1:11" ht="17.25" customHeight="1" x14ac:dyDescent="0.2">
      <c r="A709" s="345"/>
      <c r="B709" s="354" t="s">
        <v>247</v>
      </c>
      <c r="C709" s="347"/>
      <c r="D709" s="401"/>
      <c r="E709" s="402">
        <v>110</v>
      </c>
      <c r="F709" s="352"/>
      <c r="G709" s="351"/>
      <c r="H709" s="350"/>
      <c r="I709" s="351"/>
      <c r="J709" s="350"/>
      <c r="K709" s="299"/>
    </row>
    <row r="710" spans="1:11" ht="15" customHeight="1" x14ac:dyDescent="0.2">
      <c r="A710" s="345"/>
      <c r="B710" s="354" t="s">
        <v>59</v>
      </c>
      <c r="C710" s="347"/>
      <c r="D710" s="401">
        <v>2</v>
      </c>
      <c r="E710" s="402">
        <v>2</v>
      </c>
      <c r="F710" s="352"/>
      <c r="G710" s="351"/>
      <c r="H710" s="350"/>
      <c r="I710" s="351"/>
      <c r="J710" s="350"/>
      <c r="K710" s="299"/>
    </row>
    <row r="711" spans="1:11" ht="23.25" customHeight="1" x14ac:dyDescent="0.2">
      <c r="A711" s="276" t="s">
        <v>328</v>
      </c>
      <c r="B711" s="277"/>
      <c r="C711" s="304" t="s">
        <v>534</v>
      </c>
      <c r="D711" s="306"/>
      <c r="E711" s="304"/>
      <c r="F711" s="306">
        <v>0</v>
      </c>
      <c r="G711" s="304">
        <v>0</v>
      </c>
      <c r="H711" s="306">
        <v>27.79</v>
      </c>
      <c r="I711" s="304">
        <v>43.36</v>
      </c>
      <c r="J711" s="306">
        <v>0.03</v>
      </c>
      <c r="K711" s="299" t="s">
        <v>325</v>
      </c>
    </row>
    <row r="712" spans="1:11" ht="15" customHeight="1" x14ac:dyDescent="0.2">
      <c r="A712" s="276"/>
      <c r="B712" s="277" t="s">
        <v>302</v>
      </c>
      <c r="C712" s="304"/>
      <c r="D712" s="306">
        <v>0.45</v>
      </c>
      <c r="E712" s="304">
        <v>0.45</v>
      </c>
      <c r="F712" s="306"/>
      <c r="G712" s="304"/>
      <c r="H712" s="306"/>
      <c r="I712" s="304"/>
      <c r="J712" s="306"/>
      <c r="K712" s="299"/>
    </row>
    <row r="713" spans="1:11" ht="15" customHeight="1" x14ac:dyDescent="0.2">
      <c r="A713" s="276"/>
      <c r="B713" s="277" t="s">
        <v>153</v>
      </c>
      <c r="C713" s="304"/>
      <c r="D713" s="306">
        <v>160</v>
      </c>
      <c r="E713" s="304">
        <v>160</v>
      </c>
      <c r="F713" s="306"/>
      <c r="G713" s="304"/>
      <c r="H713" s="306"/>
      <c r="I713" s="304"/>
      <c r="J713" s="306"/>
      <c r="K713" s="299"/>
    </row>
    <row r="714" spans="1:11" ht="15" customHeight="1" x14ac:dyDescent="0.2">
      <c r="A714" s="276"/>
      <c r="B714" s="277" t="s">
        <v>263</v>
      </c>
      <c r="C714" s="304"/>
      <c r="D714" s="306">
        <v>13.5</v>
      </c>
      <c r="E714" s="304">
        <v>13.5</v>
      </c>
      <c r="F714" s="306"/>
      <c r="G714" s="304"/>
      <c r="H714" s="306"/>
      <c r="I714" s="304"/>
      <c r="J714" s="306"/>
      <c r="K714" s="299"/>
    </row>
    <row r="715" spans="1:11" ht="37.5" customHeight="1" thickBot="1" x14ac:dyDescent="0.25">
      <c r="A715" s="276" t="s">
        <v>230</v>
      </c>
      <c r="B715" s="277"/>
      <c r="C715" s="304">
        <v>30</v>
      </c>
      <c r="D715" s="300">
        <v>30</v>
      </c>
      <c r="E715" s="298">
        <v>30</v>
      </c>
      <c r="F715" s="300">
        <v>2.2822822822822819</v>
      </c>
      <c r="G715" s="339">
        <v>0.24024024024024024</v>
      </c>
      <c r="H715" s="300">
        <v>14.774774774774775</v>
      </c>
      <c r="I715" s="339">
        <v>70.570570570570567</v>
      </c>
      <c r="J715" s="300">
        <v>0</v>
      </c>
      <c r="K715" s="340" t="s">
        <v>239</v>
      </c>
    </row>
    <row r="716" spans="1:11" ht="15.75" customHeight="1" thickBot="1" x14ac:dyDescent="0.25">
      <c r="A716" s="310" t="s">
        <v>39</v>
      </c>
      <c r="B716" s="311"/>
      <c r="C716" s="317">
        <v>365.5</v>
      </c>
      <c r="D716" s="289"/>
      <c r="E716" s="288"/>
      <c r="F716" s="343">
        <f>F690+F702+F711+F715</f>
        <v>10.421695331452176</v>
      </c>
      <c r="G716" s="314">
        <f t="shared" ref="G716:J716" si="36">G690+G702+G711+G715</f>
        <v>10.17707725875875</v>
      </c>
      <c r="H716" s="343">
        <f t="shared" si="36"/>
        <v>58.705146280145449</v>
      </c>
      <c r="I716" s="314">
        <f t="shared" si="36"/>
        <v>277.18958969153891</v>
      </c>
      <c r="J716" s="343">
        <f t="shared" si="36"/>
        <v>0.19</v>
      </c>
      <c r="K716" s="315"/>
    </row>
    <row r="717" spans="1:11" ht="15.75" customHeight="1" thickBot="1" x14ac:dyDescent="0.25">
      <c r="A717" s="310" t="s">
        <v>64</v>
      </c>
      <c r="B717" s="361"/>
      <c r="C717" s="317">
        <f>C612+C616+C668+C688+C716</f>
        <v>1668.5</v>
      </c>
      <c r="D717" s="317"/>
      <c r="E717" s="317"/>
      <c r="F717" s="314">
        <f t="shared" ref="F717:J717" si="37">F612+F616+F668+F688+F716</f>
        <v>45.036067727814704</v>
      </c>
      <c r="G717" s="314">
        <f t="shared" si="37"/>
        <v>47.172762396433995</v>
      </c>
      <c r="H717" s="314">
        <f t="shared" si="37"/>
        <v>191.97087435821405</v>
      </c>
      <c r="I717" s="314">
        <f>I612+I616+I668+I688+I716</f>
        <v>1325.2215630042269</v>
      </c>
      <c r="J717" s="314">
        <f t="shared" si="37"/>
        <v>25.44</v>
      </c>
      <c r="K717" s="315"/>
    </row>
    <row r="718" spans="1:11" ht="15" customHeight="1" x14ac:dyDescent="0.2">
      <c r="A718" s="393"/>
      <c r="B718" s="265"/>
      <c r="C718" s="363"/>
      <c r="D718" s="440"/>
      <c r="E718" s="306"/>
      <c r="F718" s="394"/>
      <c r="G718" s="394"/>
      <c r="H718" s="394"/>
      <c r="I718" s="394"/>
      <c r="J718" s="394"/>
      <c r="K718" s="271"/>
    </row>
    <row r="719" spans="1:11" ht="15.75" customHeight="1" thickBot="1" x14ac:dyDescent="0.25">
      <c r="A719" s="264" t="s">
        <v>363</v>
      </c>
      <c r="B719" s="267"/>
      <c r="C719" s="266"/>
      <c r="D719" s="267"/>
      <c r="E719" s="246"/>
      <c r="K719" s="266"/>
    </row>
    <row r="720" spans="1:11" ht="23.25" customHeight="1" x14ac:dyDescent="0.2">
      <c r="A720" s="270" t="s">
        <v>5</v>
      </c>
      <c r="B720" s="271"/>
      <c r="C720" s="272" t="s">
        <v>6</v>
      </c>
      <c r="D720" s="365" t="s">
        <v>7</v>
      </c>
      <c r="E720" s="272" t="s">
        <v>7</v>
      </c>
      <c r="F720" s="673" t="s">
        <v>147</v>
      </c>
      <c r="G720" s="674"/>
      <c r="H720" s="675"/>
      <c r="I720" s="274" t="s">
        <v>9</v>
      </c>
      <c r="J720" s="275" t="s">
        <v>10</v>
      </c>
      <c r="K720" s="272" t="s">
        <v>66</v>
      </c>
    </row>
    <row r="721" spans="1:11" ht="15.75" customHeight="1" thickBot="1" x14ac:dyDescent="0.25">
      <c r="A721" s="276" t="s">
        <v>12</v>
      </c>
      <c r="B721" s="277"/>
      <c r="C721" s="278" t="s">
        <v>13</v>
      </c>
      <c r="D721" s="367" t="s">
        <v>14</v>
      </c>
      <c r="E721" s="278" t="s">
        <v>14</v>
      </c>
      <c r="F721" s="281"/>
      <c r="G721" s="282"/>
      <c r="H721" s="282"/>
      <c r="I721" s="283" t="s">
        <v>138</v>
      </c>
      <c r="J721" s="284"/>
      <c r="K721" s="278" t="s">
        <v>67</v>
      </c>
    </row>
    <row r="722" spans="1:11" ht="15.75" customHeight="1" thickBot="1" x14ac:dyDescent="0.25">
      <c r="A722" s="285"/>
      <c r="B722" s="286"/>
      <c r="C722" s="280"/>
      <c r="D722" s="477" t="s">
        <v>16</v>
      </c>
      <c r="E722" s="287" t="s">
        <v>17</v>
      </c>
      <c r="F722" s="288" t="s">
        <v>18</v>
      </c>
      <c r="G722" s="288" t="s">
        <v>19</v>
      </c>
      <c r="H722" s="289" t="s">
        <v>20</v>
      </c>
      <c r="I722" s="288" t="s">
        <v>21</v>
      </c>
      <c r="J722" s="290" t="s">
        <v>22</v>
      </c>
      <c r="K722" s="280"/>
    </row>
    <row r="723" spans="1:11" ht="15" customHeight="1" x14ac:dyDescent="0.2">
      <c r="A723" s="270"/>
      <c r="B723" s="291" t="s">
        <v>23</v>
      </c>
      <c r="C723" s="272"/>
      <c r="D723" s="395"/>
      <c r="E723" s="292"/>
      <c r="F723" s="325"/>
      <c r="G723" s="294"/>
      <c r="H723" s="325"/>
      <c r="I723" s="294"/>
      <c r="J723" s="325"/>
      <c r="K723" s="292"/>
    </row>
    <row r="724" spans="1:11" ht="23.25" customHeight="1" x14ac:dyDescent="0.2">
      <c r="A724" s="276" t="s">
        <v>388</v>
      </c>
      <c r="B724" s="277"/>
      <c r="C724" s="304" t="s">
        <v>424</v>
      </c>
      <c r="D724" s="300"/>
      <c r="E724" s="298"/>
      <c r="F724" s="300">
        <v>3.7234375000000002</v>
      </c>
      <c r="G724" s="298">
        <v>2.3671875</v>
      </c>
      <c r="H724" s="300">
        <v>22.734375</v>
      </c>
      <c r="I724" s="298">
        <v>139.4453125</v>
      </c>
      <c r="J724" s="300">
        <v>0.82</v>
      </c>
      <c r="K724" s="299" t="s">
        <v>114</v>
      </c>
    </row>
    <row r="725" spans="1:11" ht="15" customHeight="1" x14ac:dyDescent="0.2">
      <c r="A725" s="276"/>
      <c r="B725" s="277" t="s">
        <v>113</v>
      </c>
      <c r="C725" s="304"/>
      <c r="D725" s="300">
        <v>18</v>
      </c>
      <c r="E725" s="298">
        <v>18</v>
      </c>
      <c r="F725" s="300"/>
      <c r="G725" s="298"/>
      <c r="H725" s="300"/>
      <c r="I725" s="298"/>
      <c r="J725" s="300"/>
      <c r="K725" s="299"/>
    </row>
    <row r="726" spans="1:11" ht="15" customHeight="1" x14ac:dyDescent="0.2">
      <c r="A726" s="276"/>
      <c r="B726" s="277" t="s">
        <v>27</v>
      </c>
      <c r="C726" s="304"/>
      <c r="D726" s="300">
        <v>123</v>
      </c>
      <c r="E726" s="298">
        <v>123</v>
      </c>
      <c r="F726" s="300"/>
      <c r="G726" s="298"/>
      <c r="H726" s="300"/>
      <c r="I726" s="298"/>
      <c r="J726" s="300"/>
      <c r="K726" s="299"/>
    </row>
    <row r="727" spans="1:11" ht="15" customHeight="1" x14ac:dyDescent="0.2">
      <c r="A727" s="276"/>
      <c r="B727" s="277" t="s">
        <v>29</v>
      </c>
      <c r="C727" s="304"/>
      <c r="D727" s="300">
        <v>2</v>
      </c>
      <c r="E727" s="298">
        <v>2</v>
      </c>
      <c r="F727" s="300"/>
      <c r="G727" s="298"/>
      <c r="H727" s="300"/>
      <c r="I727" s="298"/>
      <c r="J727" s="300"/>
      <c r="K727" s="299"/>
    </row>
    <row r="728" spans="1:11" ht="15" customHeight="1" x14ac:dyDescent="0.2">
      <c r="A728" s="276"/>
      <c r="B728" s="301" t="s">
        <v>259</v>
      </c>
      <c r="C728" s="304"/>
      <c r="D728" s="300">
        <v>0.4</v>
      </c>
      <c r="E728" s="298">
        <v>0.4</v>
      </c>
      <c r="F728" s="300"/>
      <c r="G728" s="298"/>
      <c r="H728" s="300"/>
      <c r="I728" s="298"/>
      <c r="J728" s="300"/>
      <c r="K728" s="299"/>
    </row>
    <row r="729" spans="1:11" ht="15" customHeight="1" x14ac:dyDescent="0.2">
      <c r="A729" s="276"/>
      <c r="B729" s="277" t="s">
        <v>31</v>
      </c>
      <c r="C729" s="304"/>
      <c r="D729" s="300">
        <v>3</v>
      </c>
      <c r="E729" s="298">
        <v>3</v>
      </c>
      <c r="F729" s="300"/>
      <c r="G729" s="298"/>
      <c r="H729" s="300"/>
      <c r="I729" s="298"/>
      <c r="J729" s="300"/>
      <c r="K729" s="299"/>
    </row>
    <row r="730" spans="1:11" ht="23.25" customHeight="1" x14ac:dyDescent="0.2">
      <c r="A730" s="276" t="s">
        <v>69</v>
      </c>
      <c r="B730" s="277"/>
      <c r="C730" s="304">
        <v>180</v>
      </c>
      <c r="D730" s="308"/>
      <c r="E730" s="302"/>
      <c r="F730" s="297">
        <v>3.6672661870503602</v>
      </c>
      <c r="G730" s="298">
        <v>3.1870503597122304</v>
      </c>
      <c r="H730" s="300">
        <v>5.9868026394721046</v>
      </c>
      <c r="I730" s="298">
        <v>58.82729928834376</v>
      </c>
      <c r="J730" s="300">
        <v>1.43</v>
      </c>
      <c r="K730" s="299" t="s">
        <v>70</v>
      </c>
    </row>
    <row r="731" spans="1:11" ht="15" customHeight="1" x14ac:dyDescent="0.2">
      <c r="A731" s="276"/>
      <c r="B731" s="277" t="s">
        <v>71</v>
      </c>
      <c r="C731" s="304"/>
      <c r="D731" s="303">
        <v>2</v>
      </c>
      <c r="E731" s="304">
        <v>2</v>
      </c>
      <c r="F731" s="297"/>
      <c r="G731" s="298"/>
      <c r="H731" s="300"/>
      <c r="I731" s="298"/>
      <c r="J731" s="300"/>
      <c r="K731" s="299"/>
    </row>
    <row r="732" spans="1:11" ht="15" customHeight="1" x14ac:dyDescent="0.2">
      <c r="A732" s="316"/>
      <c r="B732" s="277" t="s">
        <v>29</v>
      </c>
      <c r="C732" s="304"/>
      <c r="D732" s="303">
        <v>6</v>
      </c>
      <c r="E732" s="304">
        <v>6</v>
      </c>
      <c r="F732" s="297"/>
      <c r="G732" s="298"/>
      <c r="H732" s="300"/>
      <c r="I732" s="298"/>
      <c r="J732" s="300"/>
      <c r="K732" s="299"/>
    </row>
    <row r="733" spans="1:11" ht="15" customHeight="1" x14ac:dyDescent="0.2">
      <c r="A733" s="305"/>
      <c r="B733" s="277" t="s">
        <v>27</v>
      </c>
      <c r="C733" s="304"/>
      <c r="D733" s="303">
        <v>110</v>
      </c>
      <c r="E733" s="304">
        <v>110</v>
      </c>
      <c r="F733" s="297"/>
      <c r="G733" s="298"/>
      <c r="H733" s="300"/>
      <c r="I733" s="298"/>
      <c r="J733" s="300"/>
      <c r="K733" s="299"/>
    </row>
    <row r="734" spans="1:11" ht="15" customHeight="1" x14ac:dyDescent="0.2">
      <c r="A734" s="305"/>
      <c r="B734" s="277" t="s">
        <v>28</v>
      </c>
      <c r="C734" s="304"/>
      <c r="D734" s="303">
        <v>80</v>
      </c>
      <c r="E734" s="304">
        <v>80</v>
      </c>
      <c r="F734" s="297"/>
      <c r="G734" s="298"/>
      <c r="H734" s="300"/>
      <c r="I734" s="298"/>
      <c r="J734" s="300"/>
      <c r="K734" s="299"/>
    </row>
    <row r="735" spans="1:11" ht="23.25" customHeight="1" x14ac:dyDescent="0.2">
      <c r="A735" s="276" t="s">
        <v>35</v>
      </c>
      <c r="B735" s="277"/>
      <c r="C735" s="307" t="s">
        <v>140</v>
      </c>
      <c r="D735" s="308"/>
      <c r="E735" s="302"/>
      <c r="F735" s="297">
        <v>1.915</v>
      </c>
      <c r="G735" s="298">
        <v>4.3549999999999995</v>
      </c>
      <c r="H735" s="300">
        <v>12.92</v>
      </c>
      <c r="I735" s="298">
        <v>98.5</v>
      </c>
      <c r="J735" s="306"/>
      <c r="K735" s="299" t="s">
        <v>37</v>
      </c>
    </row>
    <row r="736" spans="1:11" ht="15" customHeight="1" x14ac:dyDescent="0.2">
      <c r="A736" s="276"/>
      <c r="B736" s="277" t="s">
        <v>38</v>
      </c>
      <c r="C736" s="278"/>
      <c r="D736" s="303">
        <v>25</v>
      </c>
      <c r="E736" s="304">
        <v>25</v>
      </c>
      <c r="F736" s="303"/>
      <c r="G736" s="304"/>
      <c r="H736" s="306"/>
      <c r="I736" s="304"/>
      <c r="J736" s="306"/>
      <c r="K736" s="299"/>
    </row>
    <row r="737" spans="1:11" ht="15" customHeight="1" thickBot="1" x14ac:dyDescent="0.25">
      <c r="A737" s="276"/>
      <c r="B737" s="277" t="s">
        <v>31</v>
      </c>
      <c r="C737" s="278"/>
      <c r="D737" s="303">
        <v>5</v>
      </c>
      <c r="E737" s="304">
        <v>5</v>
      </c>
      <c r="F737" s="303" t="s">
        <v>3</v>
      </c>
      <c r="G737" s="309"/>
      <c r="H737" s="306"/>
      <c r="I737" s="309"/>
      <c r="J737" s="306"/>
      <c r="K737" s="299"/>
    </row>
    <row r="738" spans="1:11" ht="15.75" customHeight="1" thickBot="1" x14ac:dyDescent="0.25">
      <c r="A738" s="310" t="s">
        <v>39</v>
      </c>
      <c r="B738" s="311"/>
      <c r="C738" s="312">
        <v>353</v>
      </c>
      <c r="D738" s="397"/>
      <c r="E738" s="287"/>
      <c r="F738" s="343">
        <f>F724+F730+F735</f>
        <v>9.3057036870503609</v>
      </c>
      <c r="G738" s="314">
        <f t="shared" ref="G738:J738" si="38">G724+G730+G735</f>
        <v>9.9092378597122313</v>
      </c>
      <c r="H738" s="343">
        <f t="shared" si="38"/>
        <v>41.641177639472104</v>
      </c>
      <c r="I738" s="314">
        <f t="shared" si="38"/>
        <v>296.77261178834374</v>
      </c>
      <c r="J738" s="343">
        <f t="shared" si="38"/>
        <v>2.25</v>
      </c>
      <c r="K738" s="315"/>
    </row>
    <row r="739" spans="1:11" ht="15" customHeight="1" x14ac:dyDescent="0.2">
      <c r="A739" s="276"/>
      <c r="B739" s="265" t="s">
        <v>40</v>
      </c>
      <c r="C739" s="307"/>
      <c r="D739" s="396"/>
      <c r="E739" s="272"/>
      <c r="F739" s="300"/>
      <c r="G739" s="298"/>
      <c r="H739" s="300"/>
      <c r="I739" s="274"/>
      <c r="J739" s="300"/>
      <c r="K739" s="299"/>
    </row>
    <row r="740" spans="1:11" ht="15" customHeight="1" x14ac:dyDescent="0.2">
      <c r="A740" s="345" t="s">
        <v>56</v>
      </c>
      <c r="B740" s="354"/>
      <c r="C740" s="349">
        <v>120</v>
      </c>
      <c r="D740" s="348">
        <v>120</v>
      </c>
      <c r="E740" s="349">
        <v>120</v>
      </c>
      <c r="F740" s="350">
        <v>1.8</v>
      </c>
      <c r="G740" s="351">
        <v>0.6</v>
      </c>
      <c r="H740" s="350">
        <v>25.2</v>
      </c>
      <c r="I740" s="351">
        <v>114</v>
      </c>
      <c r="J740" s="350">
        <v>12</v>
      </c>
      <c r="K740" s="299" t="s">
        <v>162</v>
      </c>
    </row>
    <row r="741" spans="1:11" ht="15" customHeight="1" thickBot="1" x14ac:dyDescent="0.25">
      <c r="A741" s="345" t="s">
        <v>482</v>
      </c>
      <c r="B741" s="346"/>
      <c r="C741" s="351"/>
      <c r="D741" s="348"/>
      <c r="E741" s="349"/>
      <c r="F741" s="350"/>
      <c r="G741" s="351"/>
      <c r="H741" s="350"/>
      <c r="I741" s="351"/>
      <c r="J741" s="352"/>
      <c r="K741" s="299" t="s">
        <v>163</v>
      </c>
    </row>
    <row r="742" spans="1:11" ht="15.75" customHeight="1" thickBot="1" x14ac:dyDescent="0.25">
      <c r="A742" s="310" t="s">
        <v>39</v>
      </c>
      <c r="B742" s="311"/>
      <c r="C742" s="317">
        <v>120</v>
      </c>
      <c r="D742" s="341"/>
      <c r="E742" s="319"/>
      <c r="F742" s="343">
        <f>F740</f>
        <v>1.8</v>
      </c>
      <c r="G742" s="314">
        <f t="shared" ref="G742:J742" si="39">G740</f>
        <v>0.6</v>
      </c>
      <c r="H742" s="343">
        <f t="shared" si="39"/>
        <v>25.2</v>
      </c>
      <c r="I742" s="314">
        <f t="shared" si="39"/>
        <v>114</v>
      </c>
      <c r="J742" s="343">
        <f t="shared" si="39"/>
        <v>12</v>
      </c>
      <c r="K742" s="315"/>
    </row>
    <row r="743" spans="1:11" ht="15" customHeight="1" x14ac:dyDescent="0.2">
      <c r="A743" s="270"/>
      <c r="B743" s="291" t="s">
        <v>42</v>
      </c>
      <c r="C743" s="375"/>
      <c r="D743" s="478"/>
      <c r="E743" s="479"/>
      <c r="F743" s="324"/>
      <c r="G743" s="274"/>
      <c r="H743" s="324"/>
      <c r="I743" s="274"/>
      <c r="J743" s="325"/>
      <c r="K743" s="326"/>
    </row>
    <row r="744" spans="1:11" s="462" customFormat="1" ht="24.75" customHeight="1" x14ac:dyDescent="0.2">
      <c r="A744" s="368" t="s">
        <v>338</v>
      </c>
      <c r="B744" s="265"/>
      <c r="C744" s="307" t="s">
        <v>326</v>
      </c>
      <c r="D744" s="327"/>
      <c r="E744" s="480"/>
      <c r="F744" s="300">
        <v>0.56119999999999992</v>
      </c>
      <c r="G744" s="298">
        <v>4.016</v>
      </c>
      <c r="H744" s="300">
        <v>2.9160000000000004</v>
      </c>
      <c r="I744" s="298">
        <v>50.04</v>
      </c>
      <c r="J744" s="284">
        <v>3.85</v>
      </c>
      <c r="K744" s="481" t="s">
        <v>339</v>
      </c>
    </row>
    <row r="745" spans="1:11" ht="15" customHeight="1" x14ac:dyDescent="0.2">
      <c r="A745" s="276"/>
      <c r="B745" s="301" t="s">
        <v>47</v>
      </c>
      <c r="C745" s="307"/>
      <c r="D745" s="482" t="s">
        <v>341</v>
      </c>
      <c r="E745" s="483" t="s">
        <v>342</v>
      </c>
      <c r="F745" s="300"/>
      <c r="G745" s="298"/>
      <c r="H745" s="300"/>
      <c r="I745" s="298"/>
      <c r="J745" s="284"/>
      <c r="K745" s="460"/>
    </row>
    <row r="746" spans="1:11" ht="15" customHeight="1" x14ac:dyDescent="0.2">
      <c r="A746" s="276"/>
      <c r="B746" s="301" t="s">
        <v>74</v>
      </c>
      <c r="C746" s="307"/>
      <c r="D746" s="482" t="s">
        <v>343</v>
      </c>
      <c r="E746" s="483" t="s">
        <v>344</v>
      </c>
      <c r="F746" s="300"/>
      <c r="G746" s="298"/>
      <c r="H746" s="300"/>
      <c r="I746" s="298"/>
      <c r="J746" s="284"/>
      <c r="K746" s="460"/>
    </row>
    <row r="747" spans="1:11" ht="15" customHeight="1" x14ac:dyDescent="0.2">
      <c r="A747" s="276"/>
      <c r="B747" s="301" t="s">
        <v>48</v>
      </c>
      <c r="C747" s="307"/>
      <c r="D747" s="482" t="s">
        <v>345</v>
      </c>
      <c r="E747" s="483" t="s">
        <v>346</v>
      </c>
      <c r="F747" s="300"/>
      <c r="G747" s="298"/>
      <c r="H747" s="300"/>
      <c r="I747" s="298"/>
      <c r="J747" s="284"/>
      <c r="K747" s="460"/>
    </row>
    <row r="748" spans="1:11" ht="15" customHeight="1" x14ac:dyDescent="0.2">
      <c r="A748" s="276"/>
      <c r="B748" s="301" t="s">
        <v>216</v>
      </c>
      <c r="C748" s="307"/>
      <c r="D748" s="482" t="s">
        <v>347</v>
      </c>
      <c r="E748" s="483" t="s">
        <v>344</v>
      </c>
      <c r="F748" s="300"/>
      <c r="G748" s="298"/>
      <c r="H748" s="300"/>
      <c r="I748" s="298"/>
      <c r="J748" s="284"/>
      <c r="K748" s="460"/>
    </row>
    <row r="749" spans="1:11" ht="15" customHeight="1" x14ac:dyDescent="0.2">
      <c r="A749" s="276"/>
      <c r="B749" s="301" t="s">
        <v>49</v>
      </c>
      <c r="C749" s="307"/>
      <c r="D749" s="482" t="s">
        <v>348</v>
      </c>
      <c r="E749" s="483" t="s">
        <v>348</v>
      </c>
      <c r="F749" s="300"/>
      <c r="G749" s="298"/>
      <c r="H749" s="300"/>
      <c r="I749" s="298"/>
      <c r="J749" s="284"/>
      <c r="K749" s="460"/>
    </row>
    <row r="750" spans="1:11" ht="18" customHeight="1" x14ac:dyDescent="0.2">
      <c r="A750" s="276"/>
      <c r="B750" s="277" t="s">
        <v>43</v>
      </c>
      <c r="C750" s="304"/>
      <c r="D750" s="386">
        <v>7.14</v>
      </c>
      <c r="E750" s="385">
        <v>6</v>
      </c>
      <c r="F750" s="300"/>
      <c r="G750" s="298"/>
      <c r="H750" s="300"/>
      <c r="I750" s="298"/>
      <c r="J750" s="300"/>
      <c r="K750" s="298"/>
    </row>
    <row r="751" spans="1:11" ht="61.5" customHeight="1" x14ac:dyDescent="0.2">
      <c r="A751" s="424" t="s">
        <v>496</v>
      </c>
      <c r="B751" s="328"/>
      <c r="C751" s="307" t="s">
        <v>201</v>
      </c>
      <c r="D751" s="306"/>
      <c r="E751" s="304"/>
      <c r="F751" s="300">
        <v>1.17</v>
      </c>
      <c r="G751" s="298">
        <v>3.68</v>
      </c>
      <c r="H751" s="300">
        <v>5.27</v>
      </c>
      <c r="I751" s="298">
        <v>58.85</v>
      </c>
      <c r="J751" s="300">
        <v>11.11</v>
      </c>
      <c r="K751" s="299" t="s">
        <v>497</v>
      </c>
    </row>
    <row r="752" spans="1:11" ht="15" customHeight="1" x14ac:dyDescent="0.2">
      <c r="A752" s="276"/>
      <c r="B752" s="277" t="s">
        <v>53</v>
      </c>
      <c r="C752" s="298"/>
      <c r="D752" s="306">
        <v>37.5</v>
      </c>
      <c r="E752" s="304">
        <v>30</v>
      </c>
      <c r="F752" s="300"/>
      <c r="G752" s="298"/>
      <c r="H752" s="300"/>
      <c r="I752" s="298"/>
      <c r="J752" s="300"/>
      <c r="K752" s="299"/>
    </row>
    <row r="753" spans="1:11" ht="15" customHeight="1" x14ac:dyDescent="0.2">
      <c r="A753" s="276"/>
      <c r="B753" s="277" t="s">
        <v>47</v>
      </c>
      <c r="C753" s="298"/>
      <c r="D753" s="306">
        <v>23.94</v>
      </c>
      <c r="E753" s="304">
        <v>18</v>
      </c>
      <c r="F753" s="300"/>
      <c r="G753" s="298"/>
      <c r="H753" s="300"/>
      <c r="I753" s="298"/>
      <c r="J753" s="284"/>
      <c r="K753" s="299"/>
    </row>
    <row r="754" spans="1:11" ht="15" customHeight="1" x14ac:dyDescent="0.2">
      <c r="A754" s="276"/>
      <c r="B754" s="277" t="s">
        <v>48</v>
      </c>
      <c r="C754" s="298"/>
      <c r="D754" s="306">
        <v>7.5</v>
      </c>
      <c r="E754" s="304">
        <v>6</v>
      </c>
      <c r="F754" s="300"/>
      <c r="G754" s="298"/>
      <c r="H754" s="300"/>
      <c r="I754" s="298"/>
      <c r="J754" s="284"/>
      <c r="K754" s="299"/>
    </row>
    <row r="755" spans="1:11" ht="15" customHeight="1" x14ac:dyDescent="0.2">
      <c r="A755" s="276"/>
      <c r="B755" s="277" t="s">
        <v>43</v>
      </c>
      <c r="C755" s="298"/>
      <c r="D755" s="306">
        <v>7.14</v>
      </c>
      <c r="E755" s="304">
        <v>6</v>
      </c>
      <c r="F755" s="300"/>
      <c r="G755" s="298"/>
      <c r="H755" s="300"/>
      <c r="I755" s="298"/>
      <c r="J755" s="284"/>
      <c r="K755" s="299"/>
    </row>
    <row r="756" spans="1:11" ht="15" customHeight="1" x14ac:dyDescent="0.2">
      <c r="A756" s="276"/>
      <c r="B756" s="277" t="s">
        <v>49</v>
      </c>
      <c r="C756" s="298"/>
      <c r="D756" s="306">
        <v>3</v>
      </c>
      <c r="E756" s="304">
        <v>3</v>
      </c>
      <c r="F756" s="300"/>
      <c r="G756" s="298"/>
      <c r="H756" s="300"/>
      <c r="I756" s="298"/>
      <c r="J756" s="284"/>
      <c r="K756" s="299"/>
    </row>
    <row r="757" spans="1:11" ht="15" customHeight="1" x14ac:dyDescent="0.2">
      <c r="A757" s="276"/>
      <c r="B757" s="301" t="s">
        <v>259</v>
      </c>
      <c r="C757" s="298"/>
      <c r="D757" s="306">
        <v>1</v>
      </c>
      <c r="E757" s="304">
        <v>1</v>
      </c>
      <c r="F757" s="300"/>
      <c r="G757" s="298"/>
      <c r="H757" s="300"/>
      <c r="I757" s="298"/>
      <c r="J757" s="284"/>
      <c r="K757" s="299"/>
    </row>
    <row r="758" spans="1:11" ht="15" customHeight="1" x14ac:dyDescent="0.2">
      <c r="A758" s="276"/>
      <c r="B758" s="277" t="s">
        <v>149</v>
      </c>
      <c r="C758" s="298"/>
      <c r="D758" s="306">
        <v>120</v>
      </c>
      <c r="E758" s="304">
        <v>120</v>
      </c>
      <c r="F758" s="333"/>
      <c r="G758" s="334"/>
      <c r="H758" s="333"/>
      <c r="I758" s="334"/>
      <c r="J758" s="484"/>
      <c r="K758" s="299"/>
    </row>
    <row r="759" spans="1:11" ht="15" customHeight="1" x14ac:dyDescent="0.2">
      <c r="A759" s="276"/>
      <c r="B759" s="277" t="s">
        <v>75</v>
      </c>
      <c r="C759" s="298"/>
      <c r="D759" s="306">
        <v>5</v>
      </c>
      <c r="E759" s="304">
        <v>5</v>
      </c>
      <c r="F759" s="333"/>
      <c r="G759" s="334"/>
      <c r="H759" s="333"/>
      <c r="I759" s="334"/>
      <c r="J759" s="484"/>
      <c r="K759" s="299"/>
    </row>
    <row r="760" spans="1:11" s="462" customFormat="1" ht="23.25" customHeight="1" x14ac:dyDescent="0.2">
      <c r="A760" s="246" t="s">
        <v>318</v>
      </c>
      <c r="B760" s="277"/>
      <c r="C760" s="304" t="s">
        <v>400</v>
      </c>
      <c r="D760" s="284"/>
      <c r="E760" s="283"/>
      <c r="F760" s="300">
        <v>6.1946198379519197</v>
      </c>
      <c r="G760" s="298">
        <v>5.3626192312328005</v>
      </c>
      <c r="H760" s="300">
        <v>14.577517129059279</v>
      </c>
      <c r="I760" s="298">
        <v>136.77233091237127</v>
      </c>
      <c r="J760" s="300">
        <v>1.91</v>
      </c>
      <c r="K760" s="299" t="s">
        <v>324</v>
      </c>
    </row>
    <row r="761" spans="1:11" ht="18.75" customHeight="1" x14ac:dyDescent="0.2">
      <c r="B761" s="301" t="s">
        <v>315</v>
      </c>
      <c r="C761" s="302"/>
      <c r="D761" s="300">
        <v>39.1</v>
      </c>
      <c r="E761" s="298">
        <v>25.4</v>
      </c>
      <c r="F761" s="484"/>
      <c r="G761" s="485"/>
      <c r="H761" s="484"/>
      <c r="I761" s="485"/>
      <c r="J761" s="484"/>
      <c r="K761" s="299"/>
    </row>
    <row r="762" spans="1:11" ht="16.5" customHeight="1" x14ac:dyDescent="0.2">
      <c r="B762" s="301" t="s">
        <v>319</v>
      </c>
      <c r="C762" s="302"/>
      <c r="D762" s="300">
        <v>26.67</v>
      </c>
      <c r="E762" s="298">
        <v>25.4</v>
      </c>
      <c r="F762" s="484"/>
      <c r="G762" s="485"/>
      <c r="H762" s="484"/>
      <c r="I762" s="485"/>
      <c r="J762" s="484"/>
      <c r="K762" s="299"/>
    </row>
    <row r="763" spans="1:11" ht="15" customHeight="1" x14ac:dyDescent="0.2">
      <c r="B763" s="301" t="s">
        <v>68</v>
      </c>
      <c r="C763" s="302"/>
      <c r="D763" s="300">
        <v>4</v>
      </c>
      <c r="E763" s="298">
        <v>4</v>
      </c>
      <c r="F763" s="484"/>
      <c r="G763" s="485"/>
      <c r="H763" s="484"/>
      <c r="I763" s="485"/>
      <c r="J763" s="484"/>
      <c r="K763" s="299"/>
    </row>
    <row r="764" spans="1:11" ht="18.75" customHeight="1" x14ac:dyDescent="0.2">
      <c r="B764" s="301" t="s">
        <v>320</v>
      </c>
      <c r="C764" s="302"/>
      <c r="D764" s="300">
        <v>3.4</v>
      </c>
      <c r="E764" s="298">
        <v>3.4</v>
      </c>
      <c r="F764" s="484"/>
      <c r="G764" s="485"/>
      <c r="H764" s="484"/>
      <c r="I764" s="485"/>
      <c r="J764" s="484"/>
      <c r="K764" s="299"/>
    </row>
    <row r="765" spans="1:11" ht="25.5" customHeight="1" x14ac:dyDescent="0.2">
      <c r="B765" s="301" t="s">
        <v>321</v>
      </c>
      <c r="C765" s="302"/>
      <c r="D765" s="300"/>
      <c r="E765" s="298">
        <v>10</v>
      </c>
      <c r="F765" s="484"/>
      <c r="G765" s="485"/>
      <c r="H765" s="484"/>
      <c r="I765" s="485"/>
      <c r="J765" s="484"/>
      <c r="K765" s="299"/>
    </row>
    <row r="766" spans="1:11" ht="15.75" customHeight="1" x14ac:dyDescent="0.2">
      <c r="B766" s="301" t="s">
        <v>43</v>
      </c>
      <c r="C766" s="302"/>
      <c r="D766" s="300">
        <v>8.64</v>
      </c>
      <c r="E766" s="298">
        <v>7.2</v>
      </c>
      <c r="F766" s="484"/>
      <c r="G766" s="485"/>
      <c r="H766" s="484"/>
      <c r="I766" s="485"/>
      <c r="J766" s="484"/>
      <c r="K766" s="299"/>
    </row>
    <row r="767" spans="1:11" ht="17.25" customHeight="1" x14ac:dyDescent="0.2">
      <c r="B767" s="301" t="s">
        <v>49</v>
      </c>
      <c r="C767" s="302"/>
      <c r="D767" s="300">
        <v>1.2</v>
      </c>
      <c r="E767" s="298">
        <v>1.2</v>
      </c>
      <c r="F767" s="484"/>
      <c r="G767" s="485"/>
      <c r="H767" s="484"/>
      <c r="I767" s="485"/>
      <c r="J767" s="484"/>
      <c r="K767" s="299"/>
    </row>
    <row r="768" spans="1:11" ht="20.25" customHeight="1" x14ac:dyDescent="0.2">
      <c r="B768" s="301" t="s">
        <v>322</v>
      </c>
      <c r="C768" s="302"/>
      <c r="D768" s="300"/>
      <c r="E768" s="298">
        <v>6</v>
      </c>
      <c r="F768" s="484"/>
      <c r="G768" s="485"/>
      <c r="H768" s="484"/>
      <c r="I768" s="485"/>
      <c r="J768" s="484"/>
      <c r="K768" s="299"/>
    </row>
    <row r="769" spans="1:11" ht="19.5" customHeight="1" x14ac:dyDescent="0.2">
      <c r="B769" s="301" t="s">
        <v>259</v>
      </c>
      <c r="C769" s="302"/>
      <c r="D769" s="300">
        <v>0.2</v>
      </c>
      <c r="E769" s="298">
        <v>0.2</v>
      </c>
      <c r="F769" s="484"/>
      <c r="G769" s="485"/>
      <c r="H769" s="484"/>
      <c r="I769" s="485"/>
      <c r="J769" s="484"/>
      <c r="K769" s="299"/>
    </row>
    <row r="770" spans="1:11" ht="16.5" customHeight="1" x14ac:dyDescent="0.2">
      <c r="B770" s="301" t="s">
        <v>104</v>
      </c>
      <c r="C770" s="302"/>
      <c r="D770" s="300">
        <v>2.8</v>
      </c>
      <c r="E770" s="298">
        <v>2.8</v>
      </c>
      <c r="F770" s="484"/>
      <c r="G770" s="485"/>
      <c r="H770" s="484"/>
      <c r="I770" s="485"/>
      <c r="J770" s="484"/>
      <c r="K770" s="299"/>
    </row>
    <row r="771" spans="1:11" ht="16.5" customHeight="1" x14ac:dyDescent="0.2">
      <c r="B771" s="301" t="s">
        <v>52</v>
      </c>
      <c r="C771" s="302"/>
      <c r="D771" s="300"/>
      <c r="E771" s="298">
        <v>48</v>
      </c>
      <c r="F771" s="484"/>
      <c r="G771" s="485"/>
      <c r="H771" s="484"/>
      <c r="I771" s="485"/>
      <c r="J771" s="484"/>
      <c r="K771" s="299"/>
    </row>
    <row r="772" spans="1:11" ht="13.5" customHeight="1" x14ac:dyDescent="0.2">
      <c r="B772" s="301" t="s">
        <v>323</v>
      </c>
      <c r="C772" s="302"/>
      <c r="D772" s="300"/>
      <c r="E772" s="298">
        <v>20</v>
      </c>
      <c r="F772" s="484"/>
      <c r="G772" s="485"/>
      <c r="H772" s="484"/>
      <c r="I772" s="485"/>
      <c r="J772" s="484"/>
      <c r="K772" s="299"/>
    </row>
    <row r="773" spans="1:11" ht="18" customHeight="1" x14ac:dyDescent="0.2">
      <c r="B773" s="301" t="s">
        <v>91</v>
      </c>
      <c r="C773" s="302"/>
      <c r="D773" s="300">
        <v>5</v>
      </c>
      <c r="E773" s="298">
        <v>5</v>
      </c>
      <c r="F773" s="484"/>
      <c r="G773" s="485"/>
      <c r="H773" s="484"/>
      <c r="I773" s="485"/>
      <c r="J773" s="484"/>
      <c r="K773" s="299"/>
    </row>
    <row r="774" spans="1:11" ht="18" customHeight="1" x14ac:dyDescent="0.2">
      <c r="B774" s="301" t="s">
        <v>104</v>
      </c>
      <c r="C774" s="302"/>
      <c r="D774" s="300">
        <v>1.5</v>
      </c>
      <c r="E774" s="298">
        <v>1.5</v>
      </c>
      <c r="F774" s="484"/>
      <c r="G774" s="485"/>
      <c r="H774" s="484"/>
      <c r="I774" s="485"/>
      <c r="J774" s="484"/>
      <c r="K774" s="299"/>
    </row>
    <row r="775" spans="1:11" ht="17.25" customHeight="1" x14ac:dyDescent="0.2">
      <c r="B775" s="301" t="s">
        <v>68</v>
      </c>
      <c r="C775" s="302"/>
      <c r="D775" s="300">
        <v>15</v>
      </c>
      <c r="E775" s="298">
        <v>15</v>
      </c>
      <c r="F775" s="484"/>
      <c r="G775" s="485"/>
      <c r="H775" s="484"/>
      <c r="I775" s="485"/>
      <c r="J775" s="484"/>
      <c r="K775" s="299"/>
    </row>
    <row r="776" spans="1:11" ht="15" customHeight="1" x14ac:dyDescent="0.2">
      <c r="B776" s="277" t="s">
        <v>164</v>
      </c>
      <c r="C776" s="302"/>
      <c r="D776" s="300">
        <v>0.8</v>
      </c>
      <c r="E776" s="298">
        <v>0.8</v>
      </c>
      <c r="F776" s="484"/>
      <c r="G776" s="485"/>
      <c r="H776" s="484"/>
      <c r="I776" s="485"/>
      <c r="J776" s="484"/>
      <c r="K776" s="299"/>
    </row>
    <row r="777" spans="1:11" ht="15" customHeight="1" x14ac:dyDescent="0.2">
      <c r="B777" s="277" t="s">
        <v>307</v>
      </c>
      <c r="C777" s="302"/>
      <c r="D777" s="300">
        <v>0.16</v>
      </c>
      <c r="E777" s="298">
        <v>0.16</v>
      </c>
      <c r="F777" s="484"/>
      <c r="G777" s="485"/>
      <c r="H777" s="484"/>
      <c r="I777" s="485"/>
      <c r="J777" s="484"/>
      <c r="K777" s="299"/>
    </row>
    <row r="778" spans="1:11" ht="23.25" customHeight="1" x14ac:dyDescent="0.2">
      <c r="A778" s="276" t="s">
        <v>418</v>
      </c>
      <c r="B778" s="344"/>
      <c r="C778" s="304" t="s">
        <v>293</v>
      </c>
      <c r="D778" s="415"/>
      <c r="E778" s="416"/>
      <c r="F778" s="333">
        <v>3.1677560133969322</v>
      </c>
      <c r="G778" s="486">
        <v>2.3022531208768902</v>
      </c>
      <c r="H778" s="333">
        <v>23.444001826854766</v>
      </c>
      <c r="I778" s="334">
        <v>131.32243986603066</v>
      </c>
      <c r="J778" s="487"/>
      <c r="K778" s="299" t="s">
        <v>237</v>
      </c>
    </row>
    <row r="779" spans="1:11" ht="15" customHeight="1" x14ac:dyDescent="0.2">
      <c r="A779" s="417"/>
      <c r="B779" s="277" t="s">
        <v>373</v>
      </c>
      <c r="C779" s="418"/>
      <c r="D779" s="300">
        <v>38.5</v>
      </c>
      <c r="E779" s="298">
        <v>38.5</v>
      </c>
      <c r="F779" s="415"/>
      <c r="G779" s="420"/>
      <c r="H779" s="415"/>
      <c r="I779" s="416"/>
      <c r="J779" s="415"/>
      <c r="K779" s="419"/>
    </row>
    <row r="780" spans="1:11" ht="15" customHeight="1" x14ac:dyDescent="0.2">
      <c r="A780" s="417"/>
      <c r="B780" s="277" t="s">
        <v>149</v>
      </c>
      <c r="C780" s="418"/>
      <c r="D780" s="300">
        <v>231</v>
      </c>
      <c r="E780" s="298">
        <v>231</v>
      </c>
      <c r="F780" s="415"/>
      <c r="G780" s="420"/>
      <c r="H780" s="415"/>
      <c r="I780" s="416"/>
      <c r="J780" s="415"/>
      <c r="K780" s="419"/>
    </row>
    <row r="781" spans="1:11" ht="15" customHeight="1" x14ac:dyDescent="0.2">
      <c r="A781" s="417"/>
      <c r="B781" s="301" t="s">
        <v>259</v>
      </c>
      <c r="C781" s="418"/>
      <c r="D781" s="300">
        <v>1.1000000000000001</v>
      </c>
      <c r="E781" s="298">
        <v>1.1000000000000001</v>
      </c>
      <c r="F781" s="415"/>
      <c r="G781" s="416"/>
      <c r="H781" s="415"/>
      <c r="I781" s="416"/>
      <c r="J781" s="415"/>
      <c r="K781" s="419"/>
    </row>
    <row r="782" spans="1:11" ht="15" customHeight="1" x14ac:dyDescent="0.2">
      <c r="A782" s="417"/>
      <c r="B782" s="277" t="s">
        <v>59</v>
      </c>
      <c r="C782" s="418"/>
      <c r="D782" s="300">
        <v>3</v>
      </c>
      <c r="E782" s="298">
        <v>3</v>
      </c>
      <c r="F782" s="415"/>
      <c r="G782" s="420"/>
      <c r="H782" s="415"/>
      <c r="I782" s="416"/>
      <c r="J782" s="415"/>
      <c r="K782" s="419"/>
    </row>
    <row r="783" spans="1:11" ht="15" customHeight="1" x14ac:dyDescent="0.25">
      <c r="A783" s="573" t="s">
        <v>525</v>
      </c>
      <c r="B783" s="580"/>
      <c r="C783" s="583">
        <v>150</v>
      </c>
      <c r="D783" s="584"/>
      <c r="E783" s="585"/>
      <c r="F783" s="586">
        <v>0.3</v>
      </c>
      <c r="G783" s="587">
        <v>0.08</v>
      </c>
      <c r="H783" s="586">
        <v>8.1199999999999992</v>
      </c>
      <c r="I783" s="588">
        <v>35.799999999999997</v>
      </c>
      <c r="J783" s="587">
        <v>15.83</v>
      </c>
      <c r="K783" s="589" t="s">
        <v>166</v>
      </c>
    </row>
    <row r="784" spans="1:11" ht="15" customHeight="1" x14ac:dyDescent="0.25">
      <c r="A784" s="573"/>
      <c r="B784" s="580" t="s">
        <v>526</v>
      </c>
      <c r="C784" s="583"/>
      <c r="D784" s="584">
        <v>33.75</v>
      </c>
      <c r="E784" s="585">
        <v>25</v>
      </c>
      <c r="F784" s="590"/>
      <c r="G784" s="591"/>
      <c r="H784" s="590"/>
      <c r="I784" s="592"/>
      <c r="J784" s="593"/>
      <c r="K784" s="589"/>
    </row>
    <row r="785" spans="1:11" ht="22.5" customHeight="1" x14ac:dyDescent="0.25">
      <c r="A785" s="573"/>
      <c r="B785" s="580" t="s">
        <v>527</v>
      </c>
      <c r="C785" s="583"/>
      <c r="D785" s="584">
        <v>3.75</v>
      </c>
      <c r="E785" s="585">
        <v>3.75</v>
      </c>
      <c r="F785" s="590"/>
      <c r="G785" s="591"/>
      <c r="H785" s="590"/>
      <c r="I785" s="592"/>
      <c r="J785" s="593"/>
      <c r="K785" s="589"/>
    </row>
    <row r="786" spans="1:11" ht="15" customHeight="1" x14ac:dyDescent="0.25">
      <c r="A786" s="573"/>
      <c r="B786" s="580" t="s">
        <v>28</v>
      </c>
      <c r="C786" s="583"/>
      <c r="D786" s="584">
        <v>152</v>
      </c>
      <c r="E786" s="585">
        <v>152</v>
      </c>
      <c r="F786" s="590"/>
      <c r="G786" s="591"/>
      <c r="H786" s="590"/>
      <c r="I786" s="592"/>
      <c r="J786" s="593"/>
      <c r="K786" s="589"/>
    </row>
    <row r="787" spans="1:11" ht="23.25" customHeight="1" x14ac:dyDescent="0.25">
      <c r="A787" s="573"/>
      <c r="B787" s="581" t="s">
        <v>63</v>
      </c>
      <c r="C787" s="583"/>
      <c r="D787" s="584">
        <v>5</v>
      </c>
      <c r="E787" s="585">
        <v>5</v>
      </c>
      <c r="F787" s="584"/>
      <c r="G787" s="585"/>
      <c r="H787" s="584"/>
      <c r="I787" s="594"/>
      <c r="J787" s="585"/>
      <c r="K787" s="578"/>
    </row>
    <row r="788" spans="1:11" ht="41.25" customHeight="1" thickBot="1" x14ac:dyDescent="0.25">
      <c r="A788" s="276" t="s">
        <v>303</v>
      </c>
      <c r="B788" s="277"/>
      <c r="C788" s="304">
        <v>40</v>
      </c>
      <c r="D788" s="306">
        <v>40</v>
      </c>
      <c r="E788" s="304">
        <v>40</v>
      </c>
      <c r="F788" s="300">
        <v>2.6399999999999997</v>
      </c>
      <c r="G788" s="339">
        <v>0.48</v>
      </c>
      <c r="H788" s="282">
        <v>15.84</v>
      </c>
      <c r="I788" s="339">
        <v>79.2</v>
      </c>
      <c r="J788" s="429"/>
      <c r="K788" s="340" t="s">
        <v>238</v>
      </c>
    </row>
    <row r="789" spans="1:11" ht="15.75" customHeight="1" thickBot="1" x14ac:dyDescent="0.25">
      <c r="A789" s="310" t="s">
        <v>39</v>
      </c>
      <c r="B789" s="311"/>
      <c r="C789" s="317">
        <v>558</v>
      </c>
      <c r="D789" s="341"/>
      <c r="E789" s="342"/>
      <c r="F789" s="343">
        <f>F744+F751+F760+F778+F783+F788</f>
        <v>14.033575851348854</v>
      </c>
      <c r="G789" s="314">
        <f t="shared" ref="G789:J789" si="40">G744+G751+G760+G778+G783+G788</f>
        <v>15.920872352109692</v>
      </c>
      <c r="H789" s="343">
        <f t="shared" si="40"/>
        <v>70.167518955914048</v>
      </c>
      <c r="I789" s="314">
        <f t="shared" si="40"/>
        <v>491.98477077840192</v>
      </c>
      <c r="J789" s="343">
        <f t="shared" si="40"/>
        <v>32.699999999999996</v>
      </c>
      <c r="K789" s="315"/>
    </row>
    <row r="790" spans="1:11" ht="27.75" customHeight="1" x14ac:dyDescent="0.2">
      <c r="A790" s="521"/>
      <c r="B790" s="498" t="s">
        <v>535</v>
      </c>
      <c r="C790" s="522"/>
      <c r="D790" s="306"/>
      <c r="E790" s="304"/>
      <c r="F790" s="394"/>
      <c r="G790" s="427"/>
      <c r="H790" s="394"/>
      <c r="I790" s="427"/>
      <c r="J790" s="394"/>
      <c r="K790" s="299"/>
    </row>
    <row r="791" spans="1:11" ht="15.75" customHeight="1" x14ac:dyDescent="0.2">
      <c r="A791" s="276" t="s">
        <v>251</v>
      </c>
      <c r="B791" s="277"/>
      <c r="C791" s="304">
        <v>150</v>
      </c>
      <c r="D791" s="306"/>
      <c r="E791" s="304"/>
      <c r="F791" s="350">
        <v>4.58</v>
      </c>
      <c r="G791" s="351">
        <v>4.08</v>
      </c>
      <c r="H791" s="350">
        <v>7.58</v>
      </c>
      <c r="I791" s="351">
        <v>85</v>
      </c>
      <c r="J791" s="350">
        <v>2.0499999999999998</v>
      </c>
      <c r="K791" s="299" t="s">
        <v>254</v>
      </c>
    </row>
    <row r="792" spans="1:11" ht="15.75" customHeight="1" x14ac:dyDescent="0.2">
      <c r="A792" s="316" t="s">
        <v>252</v>
      </c>
      <c r="B792" s="277" t="s">
        <v>197</v>
      </c>
      <c r="C792" s="304"/>
      <c r="D792" s="306">
        <v>158</v>
      </c>
      <c r="E792" s="304">
        <v>150</v>
      </c>
      <c r="F792" s="306"/>
      <c r="G792" s="304"/>
      <c r="H792" s="306"/>
      <c r="I792" s="304"/>
      <c r="J792" s="306"/>
      <c r="K792" s="299"/>
    </row>
    <row r="793" spans="1:11" ht="30" customHeight="1" thickBot="1" x14ac:dyDescent="0.25">
      <c r="A793" s="276" t="s">
        <v>262</v>
      </c>
      <c r="B793" s="301" t="s">
        <v>57</v>
      </c>
      <c r="C793" s="304">
        <v>20</v>
      </c>
      <c r="D793" s="300">
        <v>20</v>
      </c>
      <c r="E793" s="298">
        <v>20</v>
      </c>
      <c r="F793" s="300">
        <v>1.5</v>
      </c>
      <c r="G793" s="298">
        <v>1.96</v>
      </c>
      <c r="H793" s="300">
        <v>14.88</v>
      </c>
      <c r="I793" s="298">
        <v>83.4</v>
      </c>
      <c r="J793" s="300"/>
      <c r="K793" s="299" t="s">
        <v>240</v>
      </c>
    </row>
    <row r="794" spans="1:11" ht="15.75" customHeight="1" thickBot="1" x14ac:dyDescent="0.25">
      <c r="A794" s="432" t="s">
        <v>39</v>
      </c>
      <c r="B794" s="311"/>
      <c r="C794" s="433">
        <v>170</v>
      </c>
      <c r="D794" s="434"/>
      <c r="E794" s="433"/>
      <c r="F794" s="435">
        <f>F791+F793</f>
        <v>6.08</v>
      </c>
      <c r="G794" s="436">
        <f t="shared" ref="G794:J794" si="41">G791+G793</f>
        <v>6.04</v>
      </c>
      <c r="H794" s="435">
        <f t="shared" si="41"/>
        <v>22.46</v>
      </c>
      <c r="I794" s="436">
        <f t="shared" si="41"/>
        <v>168.4</v>
      </c>
      <c r="J794" s="435">
        <f t="shared" si="41"/>
        <v>2.0499999999999998</v>
      </c>
      <c r="K794" s="437"/>
    </row>
    <row r="795" spans="1:11" ht="15.75" customHeight="1" x14ac:dyDescent="0.2">
      <c r="A795" s="316"/>
      <c r="B795" s="344" t="s">
        <v>532</v>
      </c>
      <c r="C795" s="304"/>
      <c r="D795" s="306"/>
      <c r="E795" s="304"/>
      <c r="F795" s="306"/>
      <c r="G795" s="304"/>
      <c r="H795" s="306"/>
      <c r="I795" s="304"/>
      <c r="J795" s="306"/>
      <c r="K795" s="299"/>
    </row>
    <row r="796" spans="1:11" ht="23.25" customHeight="1" x14ac:dyDescent="0.2">
      <c r="A796" s="345" t="s">
        <v>313</v>
      </c>
      <c r="B796" s="346"/>
      <c r="C796" s="347" t="s">
        <v>385</v>
      </c>
      <c r="D796" s="348"/>
      <c r="E796" s="349"/>
      <c r="F796" s="350">
        <v>9.67</v>
      </c>
      <c r="G796" s="351">
        <v>11.373913043478261</v>
      </c>
      <c r="H796" s="350">
        <v>26.295652173912998</v>
      </c>
      <c r="I796" s="351">
        <v>206.14782608695654</v>
      </c>
      <c r="J796" s="350">
        <v>0.25</v>
      </c>
      <c r="K796" s="299" t="s">
        <v>314</v>
      </c>
    </row>
    <row r="797" spans="1:11" ht="15" customHeight="1" x14ac:dyDescent="0.2">
      <c r="A797" s="345"/>
      <c r="B797" s="277" t="s">
        <v>58</v>
      </c>
      <c r="C797" s="347"/>
      <c r="D797" s="348">
        <v>84</v>
      </c>
      <c r="E797" s="349">
        <v>70</v>
      </c>
      <c r="F797" s="350"/>
      <c r="G797" s="351"/>
      <c r="H797" s="350"/>
      <c r="I797" s="351"/>
      <c r="J797" s="350"/>
      <c r="K797" s="299"/>
    </row>
    <row r="798" spans="1:11" ht="15" customHeight="1" x14ac:dyDescent="0.2">
      <c r="A798" s="345"/>
      <c r="B798" s="346" t="s">
        <v>197</v>
      </c>
      <c r="C798" s="347"/>
      <c r="D798" s="348">
        <v>65</v>
      </c>
      <c r="E798" s="349">
        <v>65</v>
      </c>
      <c r="F798" s="350"/>
      <c r="G798" s="351"/>
      <c r="H798" s="350"/>
      <c r="I798" s="351"/>
      <c r="J798" s="350"/>
      <c r="K798" s="299"/>
    </row>
    <row r="799" spans="1:11" ht="15" customHeight="1" x14ac:dyDescent="0.2">
      <c r="A799" s="345"/>
      <c r="B799" s="346" t="s">
        <v>265</v>
      </c>
      <c r="C799" s="347"/>
      <c r="D799" s="348"/>
      <c r="E799" s="349">
        <v>135</v>
      </c>
      <c r="F799" s="350"/>
      <c r="G799" s="351"/>
      <c r="H799" s="350"/>
      <c r="I799" s="351"/>
      <c r="J799" s="350"/>
      <c r="K799" s="299"/>
    </row>
    <row r="800" spans="1:11" ht="15" customHeight="1" x14ac:dyDescent="0.2">
      <c r="A800" s="345"/>
      <c r="B800" s="346" t="s">
        <v>59</v>
      </c>
      <c r="C800" s="347"/>
      <c r="D800" s="348">
        <v>4</v>
      </c>
      <c r="E800" s="349">
        <v>4</v>
      </c>
      <c r="F800" s="350"/>
      <c r="G800" s="351"/>
      <c r="H800" s="350"/>
      <c r="I800" s="351"/>
      <c r="J800" s="350"/>
      <c r="K800" s="299"/>
    </row>
    <row r="801" spans="1:11" ht="15" customHeight="1" x14ac:dyDescent="0.2">
      <c r="A801" s="345"/>
      <c r="B801" s="346" t="s">
        <v>259</v>
      </c>
      <c r="C801" s="347"/>
      <c r="D801" s="348">
        <v>0.6</v>
      </c>
      <c r="E801" s="349">
        <v>0.6</v>
      </c>
      <c r="F801" s="350"/>
      <c r="G801" s="351"/>
      <c r="H801" s="350"/>
      <c r="I801" s="351"/>
      <c r="J801" s="350"/>
      <c r="K801" s="299"/>
    </row>
    <row r="802" spans="1:11" ht="15" customHeight="1" x14ac:dyDescent="0.2">
      <c r="A802" s="345"/>
      <c r="B802" s="346" t="s">
        <v>266</v>
      </c>
      <c r="C802" s="347"/>
      <c r="D802" s="348"/>
      <c r="E802" s="349">
        <v>130</v>
      </c>
      <c r="F802" s="350"/>
      <c r="G802" s="351"/>
      <c r="H802" s="350"/>
      <c r="I802" s="351"/>
      <c r="J802" s="350"/>
      <c r="K802" s="299"/>
    </row>
    <row r="803" spans="1:11" ht="23.25" customHeight="1" x14ac:dyDescent="0.2">
      <c r="A803" s="276" t="s">
        <v>141</v>
      </c>
      <c r="B803" s="277"/>
      <c r="C803" s="307" t="s">
        <v>201</v>
      </c>
      <c r="D803" s="331"/>
      <c r="E803" s="332"/>
      <c r="F803" s="300">
        <v>0.04</v>
      </c>
      <c r="G803" s="298">
        <v>0.01</v>
      </c>
      <c r="H803" s="300">
        <v>5.0125563909774433</v>
      </c>
      <c r="I803" s="298">
        <v>19.95</v>
      </c>
      <c r="J803" s="300">
        <v>0.02</v>
      </c>
      <c r="K803" s="299" t="s">
        <v>233</v>
      </c>
    </row>
    <row r="804" spans="1:11" ht="15" customHeight="1" x14ac:dyDescent="0.2">
      <c r="A804" s="276"/>
      <c r="B804" s="277" t="s">
        <v>302</v>
      </c>
      <c r="C804" s="307"/>
      <c r="D804" s="306">
        <v>0.4</v>
      </c>
      <c r="E804" s="304">
        <v>0.4</v>
      </c>
      <c r="F804" s="300"/>
      <c r="G804" s="298"/>
      <c r="H804" s="300"/>
      <c r="I804" s="298"/>
      <c r="J804" s="300"/>
      <c r="K804" s="299"/>
    </row>
    <row r="805" spans="1:11" ht="15" customHeight="1" x14ac:dyDescent="0.2">
      <c r="A805" s="276"/>
      <c r="B805" s="277" t="s">
        <v>29</v>
      </c>
      <c r="C805" s="307"/>
      <c r="D805" s="306">
        <v>5</v>
      </c>
      <c r="E805" s="304">
        <v>5</v>
      </c>
      <c r="F805" s="300"/>
      <c r="G805" s="298"/>
      <c r="H805" s="300"/>
      <c r="I805" s="298"/>
      <c r="J805" s="300"/>
      <c r="K805" s="299"/>
    </row>
    <row r="806" spans="1:11" ht="15" customHeight="1" x14ac:dyDescent="0.2">
      <c r="A806" s="276"/>
      <c r="B806" s="277" t="s">
        <v>28</v>
      </c>
      <c r="C806" s="307"/>
      <c r="D806" s="306">
        <v>150</v>
      </c>
      <c r="E806" s="304">
        <v>150</v>
      </c>
      <c r="F806" s="300"/>
      <c r="G806" s="298"/>
      <c r="H806" s="300"/>
      <c r="I806" s="298"/>
      <c r="J806" s="300"/>
      <c r="K806" s="299"/>
    </row>
    <row r="807" spans="1:11" ht="43.5" customHeight="1" thickBot="1" x14ac:dyDescent="0.25">
      <c r="A807" s="276" t="s">
        <v>230</v>
      </c>
      <c r="B807" s="277"/>
      <c r="C807" s="304">
        <v>30</v>
      </c>
      <c r="D807" s="300">
        <v>30</v>
      </c>
      <c r="E807" s="298">
        <v>30</v>
      </c>
      <c r="F807" s="300">
        <v>2.2822822822822819</v>
      </c>
      <c r="G807" s="339">
        <v>0.24024024024024024</v>
      </c>
      <c r="H807" s="300">
        <v>14.774774774774775</v>
      </c>
      <c r="I807" s="339">
        <v>70.570570570570567</v>
      </c>
      <c r="J807" s="300">
        <v>0</v>
      </c>
      <c r="K807" s="340" t="s">
        <v>239</v>
      </c>
    </row>
    <row r="808" spans="1:11" ht="15.75" customHeight="1" thickBot="1" x14ac:dyDescent="0.25">
      <c r="A808" s="310" t="s">
        <v>39</v>
      </c>
      <c r="B808" s="311"/>
      <c r="C808" s="317">
        <v>315</v>
      </c>
      <c r="D808" s="289"/>
      <c r="E808" s="288"/>
      <c r="F808" s="343">
        <f>F796+F803+F807</f>
        <v>11.992282282282281</v>
      </c>
      <c r="G808" s="314">
        <f t="shared" ref="G808:J808" si="42">G796+G803+G807</f>
        <v>11.624153283718501</v>
      </c>
      <c r="H808" s="343">
        <f t="shared" si="42"/>
        <v>46.082983339665219</v>
      </c>
      <c r="I808" s="314">
        <f t="shared" si="42"/>
        <v>296.66839665752707</v>
      </c>
      <c r="J808" s="343">
        <f t="shared" si="42"/>
        <v>0.27</v>
      </c>
      <c r="K808" s="315"/>
    </row>
    <row r="809" spans="1:11" ht="15.75" customHeight="1" thickBot="1" x14ac:dyDescent="0.25">
      <c r="A809" s="438" t="s">
        <v>64</v>
      </c>
      <c r="B809" s="266"/>
      <c r="C809" s="439">
        <f>C738+C742+C789+C794+C808</f>
        <v>1516</v>
      </c>
      <c r="D809" s="439"/>
      <c r="E809" s="439"/>
      <c r="F809" s="608">
        <f t="shared" ref="F809:J809" si="43">F738+F742+F789+F794+F808</f>
        <v>43.211561820681496</v>
      </c>
      <c r="G809" s="608">
        <f t="shared" si="43"/>
        <v>44.094263495540424</v>
      </c>
      <c r="H809" s="608">
        <f t="shared" si="43"/>
        <v>205.55167993505137</v>
      </c>
      <c r="I809" s="608">
        <f>I738+I742+I789+I794+I808</f>
        <v>1367.825779224273</v>
      </c>
      <c r="J809" s="608">
        <f t="shared" si="43"/>
        <v>49.269999999999996</v>
      </c>
      <c r="K809" s="439"/>
    </row>
    <row r="810" spans="1:11" ht="15" customHeight="1" x14ac:dyDescent="0.2">
      <c r="A810" s="264"/>
      <c r="C810" s="489"/>
      <c r="D810" s="269"/>
      <c r="F810" s="490"/>
      <c r="G810" s="490"/>
      <c r="H810" s="490"/>
      <c r="I810" s="490"/>
      <c r="K810" s="277"/>
    </row>
    <row r="811" spans="1:11" ht="15.75" customHeight="1" thickBot="1" x14ac:dyDescent="0.25">
      <c r="A811" s="264" t="s">
        <v>364</v>
      </c>
      <c r="B811" s="267"/>
      <c r="C811" s="266"/>
      <c r="D811" s="267"/>
      <c r="E811" s="246"/>
      <c r="K811" s="265"/>
    </row>
    <row r="812" spans="1:11" ht="23.25" customHeight="1" x14ac:dyDescent="0.2">
      <c r="A812" s="270" t="s">
        <v>5</v>
      </c>
      <c r="B812" s="271"/>
      <c r="C812" s="272" t="s">
        <v>6</v>
      </c>
      <c r="D812" s="395" t="s">
        <v>7</v>
      </c>
      <c r="E812" s="272" t="s">
        <v>7</v>
      </c>
      <c r="F812" s="673" t="s">
        <v>8</v>
      </c>
      <c r="G812" s="674"/>
      <c r="H812" s="675"/>
      <c r="I812" s="274" t="s">
        <v>9</v>
      </c>
      <c r="J812" s="275" t="s">
        <v>10</v>
      </c>
      <c r="K812" s="491" t="s">
        <v>66</v>
      </c>
    </row>
    <row r="813" spans="1:11" ht="15.75" customHeight="1" thickBot="1" x14ac:dyDescent="0.25">
      <c r="A813" s="276" t="s">
        <v>12</v>
      </c>
      <c r="B813" s="277"/>
      <c r="C813" s="278" t="s">
        <v>13</v>
      </c>
      <c r="D813" s="396" t="s">
        <v>14</v>
      </c>
      <c r="E813" s="278" t="s">
        <v>14</v>
      </c>
      <c r="F813" s="282"/>
      <c r="G813" s="282"/>
      <c r="H813" s="282"/>
      <c r="I813" s="283" t="s">
        <v>138</v>
      </c>
      <c r="J813" s="284"/>
      <c r="K813" s="492" t="s">
        <v>67</v>
      </c>
    </row>
    <row r="814" spans="1:11" ht="15.75" customHeight="1" thickBot="1" x14ac:dyDescent="0.25">
      <c r="A814" s="276"/>
      <c r="B814" s="277"/>
      <c r="C814" s="278"/>
      <c r="D814" s="397" t="s">
        <v>16</v>
      </c>
      <c r="E814" s="287" t="s">
        <v>17</v>
      </c>
      <c r="F814" s="398" t="s">
        <v>18</v>
      </c>
      <c r="G814" s="274" t="s">
        <v>19</v>
      </c>
      <c r="H814" s="324" t="s">
        <v>20</v>
      </c>
      <c r="I814" s="274" t="s">
        <v>21</v>
      </c>
      <c r="J814" s="376" t="s">
        <v>22</v>
      </c>
      <c r="K814" s="492"/>
    </row>
    <row r="815" spans="1:11" ht="15" customHeight="1" x14ac:dyDescent="0.2">
      <c r="A815" s="270"/>
      <c r="B815" s="291" t="s">
        <v>23</v>
      </c>
      <c r="C815" s="272"/>
      <c r="D815" s="395"/>
      <c r="E815" s="292"/>
      <c r="F815" s="325"/>
      <c r="G815" s="294"/>
      <c r="H815" s="325"/>
      <c r="I815" s="294"/>
      <c r="J815" s="325"/>
      <c r="K815" s="299"/>
    </row>
    <row r="816" spans="1:11" ht="23.25" customHeight="1" x14ac:dyDescent="0.2">
      <c r="A816" s="276" t="s">
        <v>390</v>
      </c>
      <c r="B816" s="277"/>
      <c r="C816" s="278" t="s">
        <v>424</v>
      </c>
      <c r="D816" s="396"/>
      <c r="E816" s="278"/>
      <c r="F816" s="300">
        <v>2.5390625</v>
      </c>
      <c r="G816" s="298">
        <v>2.6015625</v>
      </c>
      <c r="H816" s="300">
        <v>19.765625</v>
      </c>
      <c r="I816" s="298">
        <v>113.5</v>
      </c>
      <c r="J816" s="300">
        <v>0.67</v>
      </c>
      <c r="K816" s="299" t="s">
        <v>144</v>
      </c>
    </row>
    <row r="817" spans="1:11" ht="15" customHeight="1" x14ac:dyDescent="0.2">
      <c r="A817" s="276"/>
      <c r="B817" s="277" t="s">
        <v>86</v>
      </c>
      <c r="C817" s="278"/>
      <c r="D817" s="396">
        <v>18</v>
      </c>
      <c r="E817" s="278">
        <v>18</v>
      </c>
      <c r="F817" s="300"/>
      <c r="G817" s="298"/>
      <c r="H817" s="300"/>
      <c r="I817" s="298"/>
      <c r="J817" s="300"/>
      <c r="K817" s="299"/>
    </row>
    <row r="818" spans="1:11" ht="15" customHeight="1" x14ac:dyDescent="0.2">
      <c r="A818" s="276"/>
      <c r="B818" s="277" t="s">
        <v>27</v>
      </c>
      <c r="C818" s="278"/>
      <c r="D818" s="396">
        <v>70</v>
      </c>
      <c r="E818" s="278">
        <v>70</v>
      </c>
      <c r="F818" s="300"/>
      <c r="G818" s="298"/>
      <c r="H818" s="300"/>
      <c r="I818" s="298"/>
      <c r="J818" s="300"/>
      <c r="K818" s="299"/>
    </row>
    <row r="819" spans="1:11" ht="15" customHeight="1" x14ac:dyDescent="0.2">
      <c r="A819" s="276"/>
      <c r="B819" s="277" t="s">
        <v>28</v>
      </c>
      <c r="C819" s="278"/>
      <c r="D819" s="396">
        <v>53</v>
      </c>
      <c r="E819" s="278">
        <v>53</v>
      </c>
      <c r="F819" s="300"/>
      <c r="G819" s="298"/>
      <c r="H819" s="300"/>
      <c r="I819" s="298"/>
      <c r="J819" s="300"/>
      <c r="K819" s="299"/>
    </row>
    <row r="820" spans="1:11" ht="15" customHeight="1" x14ac:dyDescent="0.2">
      <c r="A820" s="276"/>
      <c r="B820" s="277" t="s">
        <v>29</v>
      </c>
      <c r="C820" s="278"/>
      <c r="D820" s="396">
        <v>2</v>
      </c>
      <c r="E820" s="278">
        <v>2</v>
      </c>
      <c r="F820" s="300"/>
      <c r="G820" s="298"/>
      <c r="H820" s="300"/>
      <c r="I820" s="298"/>
      <c r="J820" s="300"/>
      <c r="K820" s="299"/>
    </row>
    <row r="821" spans="1:11" ht="15" customHeight="1" x14ac:dyDescent="0.2">
      <c r="A821" s="276"/>
      <c r="B821" s="301" t="s">
        <v>259</v>
      </c>
      <c r="C821" s="278"/>
      <c r="D821" s="396">
        <v>0.4</v>
      </c>
      <c r="E821" s="278">
        <v>0.4</v>
      </c>
      <c r="F821" s="300"/>
      <c r="G821" s="298"/>
      <c r="H821" s="300"/>
      <c r="I821" s="298"/>
      <c r="J821" s="300"/>
      <c r="K821" s="299"/>
    </row>
    <row r="822" spans="1:11" ht="15" customHeight="1" x14ac:dyDescent="0.2">
      <c r="A822" s="276"/>
      <c r="B822" s="277" t="s">
        <v>31</v>
      </c>
      <c r="C822" s="278"/>
      <c r="D822" s="396">
        <v>3</v>
      </c>
      <c r="E822" s="278">
        <v>3</v>
      </c>
      <c r="F822" s="300"/>
      <c r="G822" s="298"/>
      <c r="H822" s="300"/>
      <c r="I822" s="298"/>
      <c r="J822" s="300"/>
      <c r="K822" s="299"/>
    </row>
    <row r="823" spans="1:11" ht="23.25" customHeight="1" x14ac:dyDescent="0.2">
      <c r="A823" s="345" t="s">
        <v>87</v>
      </c>
      <c r="B823" s="354"/>
      <c r="C823" s="349" t="s">
        <v>462</v>
      </c>
      <c r="D823" s="401"/>
      <c r="E823" s="402"/>
      <c r="F823" s="350">
        <v>2.74</v>
      </c>
      <c r="G823" s="351">
        <v>2.15</v>
      </c>
      <c r="H823" s="350">
        <v>10</v>
      </c>
      <c r="I823" s="351">
        <v>70.41</v>
      </c>
      <c r="J823" s="350">
        <v>1.25</v>
      </c>
      <c r="K823" s="299" t="s">
        <v>235</v>
      </c>
    </row>
    <row r="824" spans="1:11" ht="15" customHeight="1" x14ac:dyDescent="0.2">
      <c r="A824" s="345"/>
      <c r="B824" s="277" t="s">
        <v>302</v>
      </c>
      <c r="C824" s="347"/>
      <c r="D824" s="348">
        <v>0.45</v>
      </c>
      <c r="E824" s="349">
        <v>0.45</v>
      </c>
      <c r="F824" s="350"/>
      <c r="G824" s="351"/>
      <c r="H824" s="350"/>
      <c r="I824" s="351"/>
      <c r="J824" s="350"/>
      <c r="K824" s="299"/>
    </row>
    <row r="825" spans="1:11" ht="15" customHeight="1" x14ac:dyDescent="0.2">
      <c r="A825" s="345"/>
      <c r="B825" s="354" t="s">
        <v>29</v>
      </c>
      <c r="C825" s="347"/>
      <c r="D825" s="348">
        <v>6</v>
      </c>
      <c r="E825" s="349">
        <v>6</v>
      </c>
      <c r="F825" s="350"/>
      <c r="G825" s="351"/>
      <c r="H825" s="350"/>
      <c r="I825" s="351"/>
      <c r="J825" s="350"/>
      <c r="K825" s="299"/>
    </row>
    <row r="826" spans="1:11" ht="15" customHeight="1" x14ac:dyDescent="0.2">
      <c r="A826" s="345"/>
      <c r="B826" s="354" t="s">
        <v>27</v>
      </c>
      <c r="C826" s="347"/>
      <c r="D826" s="348">
        <v>82</v>
      </c>
      <c r="E826" s="349">
        <v>80</v>
      </c>
      <c r="F826" s="350"/>
      <c r="G826" s="351"/>
      <c r="H826" s="350"/>
      <c r="I826" s="351"/>
      <c r="J826" s="350"/>
      <c r="K826" s="299"/>
    </row>
    <row r="827" spans="1:11" ht="15" customHeight="1" x14ac:dyDescent="0.2">
      <c r="A827" s="345"/>
      <c r="B827" s="354" t="s">
        <v>28</v>
      </c>
      <c r="C827" s="347"/>
      <c r="D827" s="348">
        <v>90</v>
      </c>
      <c r="E827" s="349">
        <v>90</v>
      </c>
      <c r="F827" s="350"/>
      <c r="G827" s="351"/>
      <c r="H827" s="350"/>
      <c r="I827" s="351"/>
      <c r="J827" s="350"/>
      <c r="K827" s="299"/>
    </row>
    <row r="828" spans="1:11" ht="23.25" customHeight="1" x14ac:dyDescent="0.2">
      <c r="A828" s="276" t="s">
        <v>226</v>
      </c>
      <c r="B828" s="277"/>
      <c r="C828" s="307" t="s">
        <v>533</v>
      </c>
      <c r="D828" s="277"/>
      <c r="E828" s="299"/>
      <c r="F828" s="300">
        <v>4.58</v>
      </c>
      <c r="G828" s="298">
        <v>6.39</v>
      </c>
      <c r="H828" s="300">
        <v>12.26</v>
      </c>
      <c r="I828" s="298">
        <v>124.74</v>
      </c>
      <c r="J828" s="300">
        <v>0.04</v>
      </c>
      <c r="K828" s="299" t="s">
        <v>403</v>
      </c>
    </row>
    <row r="829" spans="1:11" ht="15" customHeight="1" x14ac:dyDescent="0.2">
      <c r="A829" s="276"/>
      <c r="B829" s="277" t="s">
        <v>38</v>
      </c>
      <c r="C829" s="278"/>
      <c r="D829" s="396">
        <v>25</v>
      </c>
      <c r="E829" s="278">
        <v>25</v>
      </c>
      <c r="F829" s="300"/>
      <c r="G829" s="298"/>
      <c r="H829" s="300"/>
      <c r="I829" s="298"/>
      <c r="J829" s="300"/>
      <c r="K829" s="299"/>
    </row>
    <row r="830" spans="1:11" ht="15" customHeight="1" x14ac:dyDescent="0.2">
      <c r="A830" s="276"/>
      <c r="B830" s="277" t="s">
        <v>72</v>
      </c>
      <c r="C830" s="278"/>
      <c r="D830" s="396">
        <v>10.199999999999999</v>
      </c>
      <c r="E830" s="278">
        <v>10</v>
      </c>
      <c r="F830" s="300"/>
      <c r="G830" s="298"/>
      <c r="H830" s="300"/>
      <c r="I830" s="298"/>
      <c r="J830" s="300"/>
      <c r="K830" s="299"/>
    </row>
    <row r="831" spans="1:11" ht="15.75" customHeight="1" thickBot="1" x14ac:dyDescent="0.25">
      <c r="A831" s="276"/>
      <c r="B831" s="277" t="s">
        <v>31</v>
      </c>
      <c r="C831" s="278"/>
      <c r="D831" s="396">
        <v>5</v>
      </c>
      <c r="E831" s="278">
        <v>5</v>
      </c>
      <c r="F831" s="300" t="s">
        <v>3</v>
      </c>
      <c r="G831" s="339"/>
      <c r="H831" s="300"/>
      <c r="I831" s="339"/>
      <c r="J831" s="300"/>
      <c r="K831" s="299"/>
    </row>
    <row r="832" spans="1:11" ht="15.75" customHeight="1" thickBot="1" x14ac:dyDescent="0.25">
      <c r="A832" s="310" t="s">
        <v>39</v>
      </c>
      <c r="B832" s="311"/>
      <c r="C832" s="312">
        <v>359</v>
      </c>
      <c r="D832" s="341"/>
      <c r="E832" s="342"/>
      <c r="F832" s="343">
        <f>F816+F823+F828</f>
        <v>9.8590625000000003</v>
      </c>
      <c r="G832" s="314">
        <f t="shared" ref="G832:J832" si="44">G816+G823+G828</f>
        <v>11.141562499999999</v>
      </c>
      <c r="H832" s="343">
        <f t="shared" si="44"/>
        <v>42.025624999999998</v>
      </c>
      <c r="I832" s="314">
        <f t="shared" si="44"/>
        <v>308.64999999999998</v>
      </c>
      <c r="J832" s="343">
        <f t="shared" si="44"/>
        <v>1.96</v>
      </c>
      <c r="K832" s="315"/>
    </row>
    <row r="833" spans="1:11" ht="15" customHeight="1" x14ac:dyDescent="0.2">
      <c r="A833" s="270"/>
      <c r="B833" s="291" t="s">
        <v>40</v>
      </c>
      <c r="C833" s="375"/>
      <c r="D833" s="399"/>
      <c r="E833" s="321"/>
      <c r="F833" s="324"/>
      <c r="G833" s="274"/>
      <c r="H833" s="324"/>
      <c r="I833" s="274"/>
      <c r="J833" s="324"/>
      <c r="K833" s="292"/>
    </row>
    <row r="834" spans="1:11" ht="15" customHeight="1" x14ac:dyDescent="0.2">
      <c r="A834" s="368" t="s">
        <v>41</v>
      </c>
      <c r="B834" s="277"/>
      <c r="C834" s="278">
        <v>200</v>
      </c>
      <c r="D834" s="306">
        <v>200</v>
      </c>
      <c r="E834" s="304">
        <v>200</v>
      </c>
      <c r="F834" s="300">
        <v>1</v>
      </c>
      <c r="G834" s="298">
        <v>0</v>
      </c>
      <c r="H834" s="300">
        <v>20.2</v>
      </c>
      <c r="I834" s="298">
        <v>85.34</v>
      </c>
      <c r="J834" s="300">
        <v>4</v>
      </c>
      <c r="K834" s="298" t="s">
        <v>426</v>
      </c>
    </row>
    <row r="835" spans="1:11" ht="40.5" customHeight="1" thickBot="1" x14ac:dyDescent="0.25">
      <c r="A835" s="368" t="s">
        <v>180</v>
      </c>
      <c r="B835" s="277"/>
      <c r="C835" s="278"/>
      <c r="D835" s="306"/>
      <c r="E835" s="304"/>
      <c r="F835" s="306"/>
      <c r="G835" s="304"/>
      <c r="H835" s="306"/>
      <c r="I835" s="304"/>
      <c r="J835" s="306"/>
      <c r="K835" s="298"/>
    </row>
    <row r="836" spans="1:11" ht="15.75" customHeight="1" thickBot="1" x14ac:dyDescent="0.25">
      <c r="A836" s="310" t="s">
        <v>39</v>
      </c>
      <c r="B836" s="311"/>
      <c r="C836" s="317">
        <v>200</v>
      </c>
      <c r="D836" s="341"/>
      <c r="E836" s="319"/>
      <c r="F836" s="403">
        <f>F834</f>
        <v>1</v>
      </c>
      <c r="G836" s="320">
        <f t="shared" ref="G836:J836" si="45">G834</f>
        <v>0</v>
      </c>
      <c r="H836" s="403">
        <f t="shared" si="45"/>
        <v>20.2</v>
      </c>
      <c r="I836" s="320">
        <f t="shared" si="45"/>
        <v>85.34</v>
      </c>
      <c r="J836" s="403">
        <f t="shared" si="45"/>
        <v>4</v>
      </c>
      <c r="K836" s="315"/>
    </row>
    <row r="837" spans="1:11" ht="15" customHeight="1" x14ac:dyDescent="0.2">
      <c r="A837" s="270"/>
      <c r="B837" s="291" t="s">
        <v>42</v>
      </c>
      <c r="C837" s="375"/>
      <c r="D837" s="399"/>
      <c r="E837" s="323"/>
      <c r="F837" s="324"/>
      <c r="G837" s="274"/>
      <c r="H837" s="324"/>
      <c r="I837" s="274"/>
      <c r="J837" s="325"/>
      <c r="K837" s="326"/>
    </row>
    <row r="838" spans="1:11" s="405" customFormat="1" ht="30.75" customHeight="1" x14ac:dyDescent="0.2">
      <c r="A838" s="495" t="s">
        <v>484</v>
      </c>
      <c r="B838" s="301"/>
      <c r="C838" s="406">
        <v>30</v>
      </c>
      <c r="D838" s="409"/>
      <c r="E838" s="410"/>
      <c r="F838" s="409">
        <v>0.51</v>
      </c>
      <c r="G838" s="410">
        <v>1.5</v>
      </c>
      <c r="H838" s="409">
        <v>2.54</v>
      </c>
      <c r="I838" s="410">
        <v>25.71</v>
      </c>
      <c r="J838" s="409">
        <v>5.95</v>
      </c>
      <c r="K838" s="410" t="s">
        <v>485</v>
      </c>
    </row>
    <row r="839" spans="1:11" s="405" customFormat="1" ht="17.25" customHeight="1" x14ac:dyDescent="0.2">
      <c r="A839" s="301"/>
      <c r="B839" s="301" t="s">
        <v>486</v>
      </c>
      <c r="C839" s="406"/>
      <c r="D839" s="409">
        <v>34.32</v>
      </c>
      <c r="E839" s="410">
        <v>24</v>
      </c>
      <c r="F839" s="409"/>
      <c r="G839" s="410"/>
      <c r="H839" s="409"/>
      <c r="I839" s="410"/>
      <c r="J839" s="409"/>
      <c r="K839" s="410"/>
    </row>
    <row r="840" spans="1:11" s="405" customFormat="1" ht="17.25" customHeight="1" x14ac:dyDescent="0.2">
      <c r="A840" s="301"/>
      <c r="B840" s="301" t="s">
        <v>120</v>
      </c>
      <c r="C840" s="406"/>
      <c r="D840" s="409">
        <v>3.6</v>
      </c>
      <c r="E840" s="410">
        <v>3</v>
      </c>
      <c r="F840" s="409"/>
      <c r="G840" s="410"/>
      <c r="H840" s="409"/>
      <c r="I840" s="410"/>
      <c r="J840" s="409"/>
      <c r="K840" s="410"/>
    </row>
    <row r="841" spans="1:11" s="405" customFormat="1" ht="17.25" customHeight="1" x14ac:dyDescent="0.2">
      <c r="A841" s="301"/>
      <c r="B841" s="301" t="s">
        <v>63</v>
      </c>
      <c r="C841" s="406"/>
      <c r="D841" s="409">
        <v>1.5</v>
      </c>
      <c r="E841" s="410">
        <v>1.5</v>
      </c>
      <c r="F841" s="409"/>
      <c r="G841" s="410"/>
      <c r="H841" s="409"/>
      <c r="I841" s="410"/>
      <c r="J841" s="409"/>
      <c r="K841" s="410"/>
    </row>
    <row r="842" spans="1:11" s="405" customFormat="1" ht="17.25" customHeight="1" x14ac:dyDescent="0.2">
      <c r="A842" s="301"/>
      <c r="B842" s="301" t="s">
        <v>49</v>
      </c>
      <c r="C842" s="406"/>
      <c r="D842" s="409">
        <v>1.5</v>
      </c>
      <c r="E842" s="410">
        <v>1.5</v>
      </c>
      <c r="F842" s="409"/>
      <c r="G842" s="410"/>
      <c r="H842" s="409"/>
      <c r="I842" s="410"/>
      <c r="J842" s="409"/>
      <c r="K842" s="410"/>
    </row>
    <row r="843" spans="1:11" ht="16.5" customHeight="1" x14ac:dyDescent="0.2">
      <c r="A843" s="316"/>
      <c r="B843" s="316"/>
      <c r="C843" s="404"/>
      <c r="D843" s="333"/>
      <c r="E843" s="334"/>
      <c r="F843" s="333"/>
      <c r="G843" s="334"/>
      <c r="H843" s="333"/>
      <c r="I843" s="334"/>
      <c r="J843" s="333"/>
      <c r="K843" s="298"/>
    </row>
    <row r="844" spans="1:11" ht="38.25" customHeight="1" x14ac:dyDescent="0.2">
      <c r="A844" s="276" t="s">
        <v>428</v>
      </c>
      <c r="B844" s="277"/>
      <c r="C844" s="307" t="s">
        <v>433</v>
      </c>
      <c r="D844" s="306"/>
      <c r="E844" s="304"/>
      <c r="F844" s="300">
        <v>2.5126050420168071</v>
      </c>
      <c r="G844" s="298">
        <v>6.73109243697479</v>
      </c>
      <c r="H844" s="300">
        <v>21.512605042016808</v>
      </c>
      <c r="I844" s="298">
        <v>166.84033613445379</v>
      </c>
      <c r="J844" s="300">
        <v>5.13</v>
      </c>
      <c r="K844" s="421" t="s">
        <v>405</v>
      </c>
    </row>
    <row r="845" spans="1:11" ht="14.25" customHeight="1" x14ac:dyDescent="0.2">
      <c r="A845" s="276"/>
      <c r="B845" s="277" t="s">
        <v>315</v>
      </c>
      <c r="C845" s="307"/>
      <c r="D845" s="306">
        <v>17.5</v>
      </c>
      <c r="E845" s="304">
        <v>11.4</v>
      </c>
      <c r="F845" s="300"/>
      <c r="G845" s="298"/>
      <c r="H845" s="300"/>
      <c r="I845" s="298"/>
      <c r="J845" s="300"/>
      <c r="K845" s="421"/>
    </row>
    <row r="846" spans="1:11" ht="14.25" customHeight="1" x14ac:dyDescent="0.2">
      <c r="A846" s="276"/>
      <c r="B846" s="277" t="s">
        <v>319</v>
      </c>
      <c r="C846" s="307"/>
      <c r="D846" s="306">
        <v>11.9</v>
      </c>
      <c r="E846" s="304">
        <v>11.4</v>
      </c>
      <c r="F846" s="300"/>
      <c r="G846" s="298"/>
      <c r="H846" s="300"/>
      <c r="I846" s="298"/>
      <c r="J846" s="300"/>
      <c r="K846" s="421"/>
    </row>
    <row r="847" spans="1:11" ht="15" customHeight="1" x14ac:dyDescent="0.2">
      <c r="A847" s="276"/>
      <c r="B847" s="277" t="s">
        <v>43</v>
      </c>
      <c r="C847" s="307"/>
      <c r="D847" s="306">
        <v>1.19</v>
      </c>
      <c r="E847" s="304">
        <v>1</v>
      </c>
      <c r="F847" s="300"/>
      <c r="G847" s="298"/>
      <c r="H847" s="300"/>
      <c r="I847" s="298"/>
      <c r="J847" s="300"/>
      <c r="K847" s="421"/>
    </row>
    <row r="848" spans="1:11" ht="16.5" customHeight="1" x14ac:dyDescent="0.2">
      <c r="A848" s="276"/>
      <c r="B848" s="277" t="s">
        <v>58</v>
      </c>
      <c r="C848" s="307"/>
      <c r="D848" s="306">
        <v>0.96</v>
      </c>
      <c r="E848" s="304">
        <v>0.8</v>
      </c>
      <c r="F848" s="300"/>
      <c r="G848" s="298"/>
      <c r="H848" s="300"/>
      <c r="I848" s="298"/>
      <c r="J848" s="300"/>
      <c r="K848" s="421"/>
    </row>
    <row r="849" spans="1:11" ht="15" customHeight="1" x14ac:dyDescent="0.2">
      <c r="A849" s="276"/>
      <c r="B849" s="277" t="s">
        <v>149</v>
      </c>
      <c r="C849" s="307"/>
      <c r="D849" s="306">
        <v>1</v>
      </c>
      <c r="E849" s="304">
        <v>1</v>
      </c>
      <c r="F849" s="300"/>
      <c r="G849" s="298"/>
      <c r="H849" s="300"/>
      <c r="I849" s="298"/>
      <c r="J849" s="300"/>
      <c r="K849" s="421"/>
    </row>
    <row r="850" spans="1:11" ht="16.5" customHeight="1" x14ac:dyDescent="0.2">
      <c r="A850" s="276"/>
      <c r="B850" s="277" t="s">
        <v>259</v>
      </c>
      <c r="C850" s="307"/>
      <c r="D850" s="306">
        <v>0.1</v>
      </c>
      <c r="E850" s="304">
        <v>0.1</v>
      </c>
      <c r="F850" s="300"/>
      <c r="G850" s="298"/>
      <c r="H850" s="300"/>
      <c r="I850" s="298"/>
      <c r="J850" s="300"/>
      <c r="K850" s="421"/>
    </row>
    <row r="851" spans="1:11" ht="14.25" customHeight="1" x14ac:dyDescent="0.2">
      <c r="A851" s="276"/>
      <c r="B851" s="277" t="s">
        <v>47</v>
      </c>
      <c r="C851" s="307"/>
      <c r="D851" s="306">
        <v>59.85</v>
      </c>
      <c r="E851" s="304">
        <v>45</v>
      </c>
      <c r="F851" s="300"/>
      <c r="G851" s="298"/>
      <c r="H851" s="300"/>
      <c r="I851" s="298"/>
      <c r="J851" s="300"/>
      <c r="K851" s="421"/>
    </row>
    <row r="852" spans="1:11" ht="12.75" customHeight="1" x14ac:dyDescent="0.2">
      <c r="A852" s="276"/>
      <c r="B852" s="277" t="s">
        <v>43</v>
      </c>
      <c r="C852" s="307"/>
      <c r="D852" s="306">
        <v>3.57</v>
      </c>
      <c r="E852" s="304">
        <v>3</v>
      </c>
      <c r="F852" s="300"/>
      <c r="G852" s="298"/>
      <c r="H852" s="300"/>
      <c r="I852" s="298"/>
      <c r="J852" s="300"/>
      <c r="K852" s="421"/>
    </row>
    <row r="853" spans="1:11" ht="13.5" customHeight="1" x14ac:dyDescent="0.2">
      <c r="A853" s="276"/>
      <c r="B853" s="277" t="s">
        <v>48</v>
      </c>
      <c r="C853" s="307"/>
      <c r="D853" s="306">
        <v>7.5</v>
      </c>
      <c r="E853" s="304">
        <v>6</v>
      </c>
      <c r="F853" s="300"/>
      <c r="G853" s="298"/>
      <c r="H853" s="300"/>
      <c r="I853" s="298"/>
      <c r="J853" s="300"/>
      <c r="K853" s="421"/>
    </row>
    <row r="854" spans="1:11" ht="15.75" customHeight="1" x14ac:dyDescent="0.2">
      <c r="A854" s="276"/>
      <c r="B854" s="277" t="s">
        <v>214</v>
      </c>
      <c r="C854" s="307"/>
      <c r="D854" s="306">
        <v>6</v>
      </c>
      <c r="E854" s="304">
        <v>6</v>
      </c>
      <c r="F854" s="300"/>
      <c r="G854" s="298"/>
      <c r="H854" s="300"/>
      <c r="I854" s="298"/>
      <c r="J854" s="300"/>
      <c r="K854" s="421"/>
    </row>
    <row r="855" spans="1:11" ht="15" customHeight="1" x14ac:dyDescent="0.2">
      <c r="A855" s="276"/>
      <c r="B855" s="277" t="s">
        <v>216</v>
      </c>
      <c r="C855" s="307"/>
      <c r="D855" s="306">
        <v>16.38</v>
      </c>
      <c r="E855" s="304">
        <v>9</v>
      </c>
      <c r="F855" s="300"/>
      <c r="G855" s="298"/>
      <c r="H855" s="300"/>
      <c r="I855" s="298"/>
      <c r="J855" s="300"/>
      <c r="K855" s="421"/>
    </row>
    <row r="856" spans="1:11" ht="14.25" customHeight="1" x14ac:dyDescent="0.2">
      <c r="A856" s="276"/>
      <c r="B856" s="277" t="s">
        <v>49</v>
      </c>
      <c r="C856" s="307"/>
      <c r="D856" s="306">
        <v>2</v>
      </c>
      <c r="E856" s="304">
        <v>2</v>
      </c>
      <c r="F856" s="300"/>
      <c r="G856" s="298"/>
      <c r="H856" s="300"/>
      <c r="I856" s="298"/>
      <c r="J856" s="300"/>
      <c r="K856" s="421"/>
    </row>
    <row r="857" spans="1:11" ht="15" customHeight="1" x14ac:dyDescent="0.2">
      <c r="A857" s="276"/>
      <c r="B857" s="277" t="s">
        <v>259</v>
      </c>
      <c r="C857" s="307"/>
      <c r="D857" s="306">
        <v>0.8</v>
      </c>
      <c r="E857" s="304">
        <v>0.8</v>
      </c>
      <c r="F857" s="300"/>
      <c r="G857" s="298"/>
      <c r="H857" s="300"/>
      <c r="I857" s="298"/>
      <c r="J857" s="300"/>
      <c r="K857" s="299"/>
    </row>
    <row r="858" spans="1:11" ht="15" customHeight="1" x14ac:dyDescent="0.2">
      <c r="A858" s="276"/>
      <c r="B858" s="277" t="s">
        <v>169</v>
      </c>
      <c r="C858" s="307"/>
      <c r="D858" s="306">
        <v>114</v>
      </c>
      <c r="E858" s="304">
        <v>114</v>
      </c>
      <c r="F858" s="300"/>
      <c r="G858" s="298"/>
      <c r="H858" s="300"/>
      <c r="I858" s="298"/>
      <c r="J858" s="300"/>
      <c r="K858" s="299"/>
    </row>
    <row r="859" spans="1:11" ht="15" customHeight="1" x14ac:dyDescent="0.2">
      <c r="A859" s="276"/>
      <c r="B859" s="277" t="s">
        <v>75</v>
      </c>
      <c r="C859" s="307"/>
      <c r="D859" s="331">
        <v>6</v>
      </c>
      <c r="E859" s="332">
        <v>6</v>
      </c>
      <c r="F859" s="300"/>
      <c r="G859" s="298"/>
      <c r="H859" s="300"/>
      <c r="I859" s="298"/>
      <c r="J859" s="300"/>
      <c r="K859" s="299"/>
    </row>
    <row r="860" spans="1:11" s="462" customFormat="1" ht="42" customHeight="1" x14ac:dyDescent="0.2">
      <c r="A860" s="368" t="s">
        <v>419</v>
      </c>
      <c r="B860" s="277"/>
      <c r="C860" s="304">
        <v>150</v>
      </c>
      <c r="D860" s="331"/>
      <c r="E860" s="332"/>
      <c r="F860" s="300">
        <v>8.9323308270676698</v>
      </c>
      <c r="G860" s="298">
        <v>7.8345864661654128</v>
      </c>
      <c r="H860" s="300">
        <v>20.834586466165412</v>
      </c>
      <c r="I860" s="298">
        <v>165.789473684211</v>
      </c>
      <c r="J860" s="300">
        <v>4.26</v>
      </c>
      <c r="K860" s="299" t="s">
        <v>420</v>
      </c>
    </row>
    <row r="861" spans="1:11" ht="15" customHeight="1" x14ac:dyDescent="0.2">
      <c r="A861" s="276"/>
      <c r="B861" s="277" t="s">
        <v>154</v>
      </c>
      <c r="C861" s="307"/>
      <c r="D861" s="300">
        <v>81.599999999999994</v>
      </c>
      <c r="E861" s="332">
        <v>60</v>
      </c>
      <c r="F861" s="300"/>
      <c r="G861" s="298"/>
      <c r="H861" s="300"/>
      <c r="I861" s="298"/>
      <c r="J861" s="300"/>
      <c r="K861" s="299"/>
    </row>
    <row r="862" spans="1:11" ht="15" customHeight="1" x14ac:dyDescent="0.2">
      <c r="A862" s="276"/>
      <c r="B862" s="277" t="s">
        <v>259</v>
      </c>
      <c r="C862" s="307"/>
      <c r="D862" s="331">
        <v>0.6</v>
      </c>
      <c r="E862" s="332">
        <v>0.6</v>
      </c>
      <c r="F862" s="300"/>
      <c r="G862" s="298"/>
      <c r="H862" s="300"/>
      <c r="I862" s="298"/>
      <c r="J862" s="300"/>
      <c r="K862" s="299"/>
    </row>
    <row r="863" spans="1:11" ht="15" customHeight="1" x14ac:dyDescent="0.2">
      <c r="A863" s="276"/>
      <c r="B863" s="277" t="s">
        <v>47</v>
      </c>
      <c r="C863" s="307"/>
      <c r="D863" s="331">
        <v>84.5</v>
      </c>
      <c r="E863" s="332">
        <v>50.6</v>
      </c>
      <c r="F863" s="300"/>
      <c r="G863" s="298"/>
      <c r="H863" s="300"/>
      <c r="I863" s="298"/>
      <c r="J863" s="284"/>
      <c r="K863" s="299"/>
    </row>
    <row r="864" spans="1:11" ht="15" customHeight="1" x14ac:dyDescent="0.2">
      <c r="A864" s="276"/>
      <c r="B864" s="277" t="s">
        <v>31</v>
      </c>
      <c r="C864" s="307"/>
      <c r="D864" s="331">
        <v>5</v>
      </c>
      <c r="E864" s="332">
        <v>5</v>
      </c>
      <c r="F864" s="300"/>
      <c r="G864" s="298"/>
      <c r="H864" s="300"/>
      <c r="I864" s="298"/>
      <c r="J864" s="284"/>
      <c r="K864" s="299"/>
    </row>
    <row r="865" spans="1:11" ht="15" customHeight="1" x14ac:dyDescent="0.2">
      <c r="A865" s="276"/>
      <c r="B865" s="277" t="s">
        <v>96</v>
      </c>
      <c r="C865" s="307"/>
      <c r="D865" s="300">
        <v>2.8</v>
      </c>
      <c r="E865" s="332">
        <v>2.8</v>
      </c>
      <c r="F865" s="300"/>
      <c r="G865" s="298"/>
      <c r="H865" s="300"/>
      <c r="I865" s="298"/>
      <c r="J865" s="284"/>
      <c r="K865" s="299"/>
    </row>
    <row r="866" spans="1:11" ht="15" customHeight="1" x14ac:dyDescent="0.2">
      <c r="A866" s="276"/>
      <c r="B866" s="277" t="s">
        <v>92</v>
      </c>
      <c r="C866" s="307"/>
      <c r="D866" s="331"/>
      <c r="E866" s="332">
        <v>51</v>
      </c>
      <c r="F866" s="300"/>
      <c r="G866" s="298"/>
      <c r="H866" s="300"/>
      <c r="I866" s="298"/>
      <c r="J866" s="284"/>
      <c r="K866" s="299"/>
    </row>
    <row r="867" spans="1:11" ht="15" customHeight="1" x14ac:dyDescent="0.2">
      <c r="A867" s="276"/>
      <c r="B867" s="277" t="s">
        <v>27</v>
      </c>
      <c r="C867" s="307"/>
      <c r="D867" s="331">
        <v>26</v>
      </c>
      <c r="E867" s="332">
        <v>26</v>
      </c>
      <c r="F867" s="300"/>
      <c r="G867" s="298"/>
      <c r="H867" s="300"/>
      <c r="I867" s="298"/>
      <c r="J867" s="284"/>
      <c r="K867" s="299"/>
    </row>
    <row r="868" spans="1:11" ht="15" customHeight="1" x14ac:dyDescent="0.2">
      <c r="A868" s="276"/>
      <c r="B868" s="301" t="s">
        <v>31</v>
      </c>
      <c r="C868" s="307"/>
      <c r="D868" s="331">
        <v>5.6</v>
      </c>
      <c r="E868" s="332">
        <v>5.6</v>
      </c>
      <c r="F868" s="300"/>
      <c r="G868" s="298"/>
      <c r="H868" s="300"/>
      <c r="I868" s="298"/>
      <c r="J868" s="284"/>
      <c r="K868" s="299"/>
    </row>
    <row r="869" spans="1:11" ht="15" customHeight="1" x14ac:dyDescent="0.2">
      <c r="A869" s="276"/>
      <c r="B869" s="277" t="s">
        <v>104</v>
      </c>
      <c r="C869" s="307"/>
      <c r="D869" s="331">
        <v>5.6</v>
      </c>
      <c r="E869" s="332">
        <v>5.6</v>
      </c>
      <c r="F869" s="300"/>
      <c r="G869" s="298"/>
      <c r="H869" s="300"/>
      <c r="I869" s="298"/>
      <c r="J869" s="284"/>
      <c r="K869" s="299"/>
    </row>
    <row r="870" spans="1:11" ht="15.75" customHeight="1" x14ac:dyDescent="0.2">
      <c r="A870" s="276"/>
      <c r="B870" s="277" t="s">
        <v>153</v>
      </c>
      <c r="C870" s="304"/>
      <c r="D870" s="300">
        <v>26</v>
      </c>
      <c r="E870" s="298">
        <v>26</v>
      </c>
      <c r="F870" s="300"/>
      <c r="G870" s="298"/>
      <c r="H870" s="300"/>
      <c r="I870" s="298"/>
      <c r="J870" s="300"/>
      <c r="K870" s="299"/>
    </row>
    <row r="871" spans="1:11" ht="14.25" customHeight="1" x14ac:dyDescent="0.2">
      <c r="A871" s="276"/>
      <c r="B871" s="277" t="s">
        <v>259</v>
      </c>
      <c r="C871" s="304"/>
      <c r="D871" s="300">
        <v>0.4</v>
      </c>
      <c r="E871" s="298">
        <v>0.4</v>
      </c>
      <c r="F871" s="300"/>
      <c r="G871" s="298"/>
      <c r="H871" s="300"/>
      <c r="I871" s="298"/>
      <c r="J871" s="300"/>
      <c r="K871" s="299"/>
    </row>
    <row r="872" spans="1:11" ht="15.75" customHeight="1" x14ac:dyDescent="0.2">
      <c r="A872" s="276"/>
      <c r="B872" s="277" t="s">
        <v>52</v>
      </c>
      <c r="C872" s="304"/>
      <c r="D872" s="300"/>
      <c r="E872" s="298">
        <v>166</v>
      </c>
      <c r="F872" s="300"/>
      <c r="G872" s="298"/>
      <c r="H872" s="300"/>
      <c r="I872" s="298"/>
      <c r="J872" s="300"/>
      <c r="K872" s="299"/>
    </row>
    <row r="873" spans="1:11" ht="23.25" customHeight="1" x14ac:dyDescent="0.2">
      <c r="A873" s="473" t="s">
        <v>429</v>
      </c>
      <c r="B873" s="277"/>
      <c r="C873" s="304">
        <v>150</v>
      </c>
      <c r="D873" s="300"/>
      <c r="E873" s="298"/>
      <c r="F873" s="300">
        <v>0</v>
      </c>
      <c r="G873" s="298">
        <v>0</v>
      </c>
      <c r="H873" s="300">
        <v>13</v>
      </c>
      <c r="I873" s="298">
        <v>52</v>
      </c>
      <c r="J873" s="306">
        <v>0.83</v>
      </c>
      <c r="K873" s="299" t="s">
        <v>434</v>
      </c>
    </row>
    <row r="874" spans="1:11" ht="23.25" customHeight="1" x14ac:dyDescent="0.2">
      <c r="A874" s="473"/>
      <c r="B874" s="277" t="s">
        <v>431</v>
      </c>
      <c r="C874" s="304"/>
      <c r="D874" s="300">
        <v>17.5</v>
      </c>
      <c r="E874" s="298">
        <v>17.5</v>
      </c>
      <c r="F874" s="306"/>
      <c r="G874" s="304"/>
      <c r="H874" s="306"/>
      <c r="I874" s="474"/>
      <c r="J874" s="306"/>
      <c r="K874" s="299"/>
    </row>
    <row r="875" spans="1:11" ht="15" customHeight="1" x14ac:dyDescent="0.2">
      <c r="A875" s="473"/>
      <c r="B875" s="277" t="s">
        <v>29</v>
      </c>
      <c r="C875" s="304"/>
      <c r="D875" s="300">
        <v>5</v>
      </c>
      <c r="E875" s="298">
        <v>5</v>
      </c>
      <c r="F875" s="306"/>
      <c r="G875" s="304"/>
      <c r="H875" s="306"/>
      <c r="I875" s="474"/>
      <c r="J875" s="306"/>
      <c r="K875" s="299"/>
    </row>
    <row r="876" spans="1:11" ht="15" customHeight="1" x14ac:dyDescent="0.2">
      <c r="A876" s="473"/>
      <c r="B876" s="277" t="s">
        <v>68</v>
      </c>
      <c r="C876" s="304"/>
      <c r="D876" s="300">
        <v>150</v>
      </c>
      <c r="E876" s="298">
        <v>150</v>
      </c>
      <c r="F876" s="306"/>
      <c r="G876" s="304"/>
      <c r="H876" s="306"/>
      <c r="I876" s="474"/>
      <c r="J876" s="306"/>
      <c r="K876" s="299"/>
    </row>
    <row r="877" spans="1:11" ht="35.25" customHeight="1" thickBot="1" x14ac:dyDescent="0.25">
      <c r="A877" s="276" t="s">
        <v>303</v>
      </c>
      <c r="B877" s="277"/>
      <c r="C877" s="304">
        <v>40</v>
      </c>
      <c r="D877" s="306">
        <v>40</v>
      </c>
      <c r="E877" s="304">
        <v>40</v>
      </c>
      <c r="F877" s="300">
        <v>2.6399999999999997</v>
      </c>
      <c r="G877" s="339">
        <v>0.48</v>
      </c>
      <c r="H877" s="300">
        <v>15.84</v>
      </c>
      <c r="I877" s="339">
        <v>79.2</v>
      </c>
      <c r="J877" s="306"/>
      <c r="K877" s="340" t="s">
        <v>238</v>
      </c>
    </row>
    <row r="878" spans="1:11" ht="15.75" customHeight="1" thickBot="1" x14ac:dyDescent="0.25">
      <c r="A878" s="310" t="s">
        <v>39</v>
      </c>
      <c r="B878" s="311"/>
      <c r="C878" s="317">
        <v>536</v>
      </c>
      <c r="D878" s="341"/>
      <c r="E878" s="342"/>
      <c r="F878" s="343">
        <f>F838+F844+F860+F873+F877</f>
        <v>14.594935869084477</v>
      </c>
      <c r="G878" s="314">
        <f t="shared" ref="G878:J878" si="46">G838+G844+G860+G873+G877</f>
        <v>16.545678903140203</v>
      </c>
      <c r="H878" s="343">
        <f t="shared" si="46"/>
        <v>73.727191508182216</v>
      </c>
      <c r="I878" s="314">
        <f t="shared" si="46"/>
        <v>489.53980981866476</v>
      </c>
      <c r="J878" s="343">
        <f t="shared" si="46"/>
        <v>16.169999999999998</v>
      </c>
      <c r="K878" s="315"/>
    </row>
    <row r="879" spans="1:11" ht="31.5" customHeight="1" x14ac:dyDescent="0.2">
      <c r="A879" s="276"/>
      <c r="B879" s="344" t="s">
        <v>531</v>
      </c>
      <c r="C879" s="349"/>
      <c r="D879" s="348"/>
      <c r="E879" s="349"/>
      <c r="F879" s="350"/>
      <c r="G879" s="488"/>
      <c r="H879" s="350"/>
      <c r="I879" s="488"/>
      <c r="J879" s="350"/>
      <c r="K879" s="299"/>
    </row>
    <row r="880" spans="1:11" ht="17.25" customHeight="1" x14ac:dyDescent="0.2">
      <c r="A880" s="276" t="s">
        <v>187</v>
      </c>
      <c r="B880" s="277"/>
      <c r="C880" s="304">
        <v>150</v>
      </c>
      <c r="D880" s="300"/>
      <c r="E880" s="298"/>
      <c r="F880" s="300">
        <v>4.5</v>
      </c>
      <c r="G880" s="298">
        <v>3.75</v>
      </c>
      <c r="H880" s="300">
        <v>6</v>
      </c>
      <c r="I880" s="298">
        <v>56</v>
      </c>
      <c r="J880" s="300">
        <v>1.2</v>
      </c>
      <c r="K880" s="299" t="s">
        <v>158</v>
      </c>
    </row>
    <row r="881" spans="1:11" ht="31.5" customHeight="1" x14ac:dyDescent="0.2">
      <c r="A881" s="316" t="s">
        <v>513</v>
      </c>
      <c r="B881" s="277" t="s">
        <v>194</v>
      </c>
      <c r="C881" s="304"/>
      <c r="D881" s="300">
        <v>152</v>
      </c>
      <c r="E881" s="298">
        <v>150</v>
      </c>
      <c r="F881" s="300"/>
      <c r="G881" s="298"/>
      <c r="H881" s="300"/>
      <c r="I881" s="298"/>
      <c r="J881" s="300"/>
      <c r="K881" s="299"/>
    </row>
    <row r="882" spans="1:11" ht="19.5" customHeight="1" x14ac:dyDescent="0.2">
      <c r="A882" s="276" t="s">
        <v>278</v>
      </c>
      <c r="B882" s="316"/>
      <c r="C882" s="404">
        <v>50</v>
      </c>
      <c r="D882" s="333"/>
      <c r="E882" s="334"/>
      <c r="F882" s="333">
        <v>4.22</v>
      </c>
      <c r="G882" s="334">
        <v>4.8099999999999996</v>
      </c>
      <c r="H882" s="333">
        <v>25.22</v>
      </c>
      <c r="I882" s="334">
        <v>151</v>
      </c>
      <c r="J882" s="333">
        <v>0.17</v>
      </c>
      <c r="K882" s="421" t="s">
        <v>282</v>
      </c>
    </row>
    <row r="883" spans="1:11" ht="19.5" customHeight="1" x14ac:dyDescent="0.2">
      <c r="A883" s="276"/>
      <c r="B883" s="277" t="s">
        <v>104</v>
      </c>
      <c r="C883" s="304"/>
      <c r="D883" s="300">
        <v>31</v>
      </c>
      <c r="E883" s="298">
        <v>31</v>
      </c>
      <c r="F883" s="300"/>
      <c r="G883" s="298"/>
      <c r="H883" s="300"/>
      <c r="I883" s="298"/>
      <c r="J883" s="300"/>
      <c r="K883" s="299"/>
    </row>
    <row r="884" spans="1:11" ht="19.5" customHeight="1" x14ac:dyDescent="0.2">
      <c r="A884" s="276"/>
      <c r="B884" s="277" t="s">
        <v>165</v>
      </c>
      <c r="C884" s="304"/>
      <c r="D884" s="300">
        <v>1</v>
      </c>
      <c r="E884" s="298">
        <v>1</v>
      </c>
      <c r="F884" s="300"/>
      <c r="G884" s="298"/>
      <c r="H884" s="300"/>
      <c r="I884" s="298"/>
      <c r="J884" s="300"/>
      <c r="K884" s="299"/>
    </row>
    <row r="885" spans="1:11" ht="19.5" customHeight="1" x14ac:dyDescent="0.2">
      <c r="A885" s="276"/>
      <c r="B885" s="277" t="s">
        <v>268</v>
      </c>
      <c r="C885" s="304"/>
      <c r="D885" s="300">
        <v>3</v>
      </c>
      <c r="E885" s="298">
        <v>2.5</v>
      </c>
      <c r="F885" s="300"/>
      <c r="G885" s="298"/>
      <c r="H885" s="300"/>
      <c r="I885" s="298"/>
      <c r="J885" s="300"/>
      <c r="K885" s="299"/>
    </row>
    <row r="886" spans="1:11" ht="19.5" customHeight="1" x14ac:dyDescent="0.2">
      <c r="A886" s="276"/>
      <c r="B886" s="277" t="s">
        <v>31</v>
      </c>
      <c r="C886" s="304"/>
      <c r="D886" s="300">
        <v>2.5</v>
      </c>
      <c r="E886" s="298">
        <v>2.5</v>
      </c>
      <c r="F886" s="300"/>
      <c r="G886" s="298"/>
      <c r="H886" s="300"/>
      <c r="I886" s="298"/>
      <c r="J886" s="300"/>
      <c r="K886" s="299"/>
    </row>
    <row r="887" spans="1:11" ht="19.5" customHeight="1" x14ac:dyDescent="0.2">
      <c r="A887" s="276"/>
      <c r="B887" s="277" t="s">
        <v>197</v>
      </c>
      <c r="C887" s="304"/>
      <c r="D887" s="300">
        <v>12.5</v>
      </c>
      <c r="E887" s="298">
        <v>12.5</v>
      </c>
      <c r="F887" s="300"/>
      <c r="G887" s="298"/>
      <c r="H887" s="300"/>
      <c r="I887" s="298"/>
      <c r="J887" s="300"/>
      <c r="K887" s="299"/>
    </row>
    <row r="888" spans="1:11" ht="19.5" customHeight="1" x14ac:dyDescent="0.2">
      <c r="A888" s="276"/>
      <c r="B888" s="277" t="s">
        <v>63</v>
      </c>
      <c r="C888" s="304"/>
      <c r="D888" s="300">
        <v>1</v>
      </c>
      <c r="E888" s="298">
        <v>1</v>
      </c>
      <c r="F888" s="300"/>
      <c r="G888" s="298"/>
      <c r="H888" s="300"/>
      <c r="I888" s="298"/>
      <c r="J888" s="300"/>
      <c r="K888" s="299"/>
    </row>
    <row r="889" spans="1:11" ht="19.5" customHeight="1" x14ac:dyDescent="0.2">
      <c r="A889" s="276"/>
      <c r="B889" s="277" t="s">
        <v>105</v>
      </c>
      <c r="C889" s="304"/>
      <c r="D889" s="300">
        <v>0.4</v>
      </c>
      <c r="E889" s="298">
        <v>0.4</v>
      </c>
      <c r="F889" s="300"/>
      <c r="G889" s="298"/>
      <c r="H889" s="300"/>
      <c r="I889" s="298"/>
      <c r="J889" s="300"/>
      <c r="K889" s="299"/>
    </row>
    <row r="890" spans="1:11" ht="19.5" customHeight="1" x14ac:dyDescent="0.2">
      <c r="A890" s="276"/>
      <c r="B890" s="277" t="s">
        <v>259</v>
      </c>
      <c r="C890" s="304"/>
      <c r="D890" s="300">
        <v>0.4</v>
      </c>
      <c r="E890" s="298">
        <v>0.4</v>
      </c>
      <c r="F890" s="300"/>
      <c r="G890" s="298"/>
      <c r="H890" s="300"/>
      <c r="I890" s="298"/>
      <c r="J890" s="300"/>
      <c r="K890" s="299"/>
    </row>
    <row r="891" spans="1:11" ht="19.5" customHeight="1" x14ac:dyDescent="0.2">
      <c r="A891" s="276"/>
      <c r="B891" s="301" t="s">
        <v>177</v>
      </c>
      <c r="C891" s="304"/>
      <c r="D891" s="300"/>
      <c r="E891" s="298">
        <v>50</v>
      </c>
      <c r="F891" s="300"/>
      <c r="G891" s="298"/>
      <c r="H891" s="300"/>
      <c r="I891" s="298"/>
      <c r="J891" s="300"/>
      <c r="K891" s="299"/>
    </row>
    <row r="892" spans="1:11" ht="19.5" customHeight="1" x14ac:dyDescent="0.2">
      <c r="A892" s="276"/>
      <c r="B892" s="277" t="s">
        <v>279</v>
      </c>
      <c r="C892" s="304"/>
      <c r="D892" s="300"/>
      <c r="E892" s="298"/>
      <c r="F892" s="300"/>
      <c r="G892" s="298"/>
      <c r="H892" s="300"/>
      <c r="I892" s="298"/>
      <c r="J892" s="300"/>
      <c r="K892" s="299"/>
    </row>
    <row r="893" spans="1:11" ht="19.5" customHeight="1" x14ac:dyDescent="0.2">
      <c r="A893" s="276"/>
      <c r="B893" s="277" t="s">
        <v>63</v>
      </c>
      <c r="C893" s="304"/>
      <c r="D893" s="300">
        <v>5</v>
      </c>
      <c r="E893" s="298">
        <v>5</v>
      </c>
      <c r="F893" s="300"/>
      <c r="G893" s="298"/>
      <c r="H893" s="300"/>
      <c r="I893" s="298"/>
      <c r="J893" s="300"/>
      <c r="K893" s="299"/>
    </row>
    <row r="894" spans="1:11" ht="19.5" customHeight="1" x14ac:dyDescent="0.2">
      <c r="A894" s="276"/>
      <c r="B894" s="277" t="s">
        <v>31</v>
      </c>
      <c r="C894" s="304"/>
      <c r="D894" s="300">
        <v>2.5</v>
      </c>
      <c r="E894" s="298">
        <v>2.5</v>
      </c>
      <c r="F894" s="300"/>
      <c r="G894" s="298"/>
      <c r="H894" s="300"/>
      <c r="I894" s="298"/>
      <c r="J894" s="300"/>
      <c r="K894" s="299"/>
    </row>
    <row r="895" spans="1:11" ht="19.5" customHeight="1" x14ac:dyDescent="0.2">
      <c r="A895" s="276"/>
      <c r="B895" s="368" t="s">
        <v>52</v>
      </c>
      <c r="C895" s="304"/>
      <c r="D895" s="300"/>
      <c r="E895" s="298">
        <v>57.5</v>
      </c>
      <c r="F895" s="300"/>
      <c r="G895" s="298"/>
      <c r="H895" s="300"/>
      <c r="I895" s="298"/>
      <c r="J895" s="300"/>
      <c r="K895" s="299"/>
    </row>
    <row r="896" spans="1:11" ht="19.5" customHeight="1" x14ac:dyDescent="0.2">
      <c r="A896" s="276"/>
      <c r="B896" s="277" t="s">
        <v>277</v>
      </c>
      <c r="C896" s="304"/>
      <c r="D896" s="300">
        <v>0.9</v>
      </c>
      <c r="E896" s="298">
        <v>0.75</v>
      </c>
      <c r="F896" s="300"/>
      <c r="G896" s="298"/>
      <c r="H896" s="300"/>
      <c r="I896" s="298"/>
      <c r="J896" s="300"/>
      <c r="K896" s="299"/>
    </row>
    <row r="897" spans="1:11" ht="25.5" customHeight="1" thickBot="1" x14ac:dyDescent="0.25">
      <c r="A897" s="276"/>
      <c r="B897" s="277" t="s">
        <v>178</v>
      </c>
      <c r="C897" s="304"/>
      <c r="D897" s="300">
        <v>0.13</v>
      </c>
      <c r="E897" s="298">
        <v>0.13</v>
      </c>
      <c r="F897" s="300" t="s">
        <v>3</v>
      </c>
      <c r="G897" s="298"/>
      <c r="H897" s="300"/>
      <c r="I897" s="298"/>
      <c r="J897" s="300"/>
      <c r="K897" s="299"/>
    </row>
    <row r="898" spans="1:11" ht="19.5" customHeight="1" thickBot="1" x14ac:dyDescent="0.25">
      <c r="A898" s="432" t="s">
        <v>39</v>
      </c>
      <c r="B898" s="311"/>
      <c r="C898" s="433">
        <v>200</v>
      </c>
      <c r="D898" s="289"/>
      <c r="E898" s="288"/>
      <c r="F898" s="435">
        <f>F880+F882</f>
        <v>8.7199999999999989</v>
      </c>
      <c r="G898" s="436">
        <f t="shared" ref="G898:J898" si="47">G880+G882</f>
        <v>8.5599999999999987</v>
      </c>
      <c r="H898" s="435">
        <f t="shared" si="47"/>
        <v>31.22</v>
      </c>
      <c r="I898" s="436">
        <f t="shared" si="47"/>
        <v>207</v>
      </c>
      <c r="J898" s="435">
        <f t="shared" si="47"/>
        <v>1.3699999999999999</v>
      </c>
      <c r="K898" s="315"/>
    </row>
    <row r="899" spans="1:11" ht="19.5" customHeight="1" x14ac:dyDescent="0.2">
      <c r="A899" s="316"/>
      <c r="B899" s="344" t="s">
        <v>532</v>
      </c>
      <c r="C899" s="304"/>
      <c r="D899" s="300"/>
      <c r="E899" s="298"/>
      <c r="F899" s="300"/>
      <c r="G899" s="298"/>
      <c r="H899" s="300"/>
      <c r="I899" s="298"/>
      <c r="J899" s="300"/>
      <c r="K899" s="299"/>
    </row>
    <row r="900" spans="1:11" ht="41.25" customHeight="1" x14ac:dyDescent="0.2">
      <c r="A900" s="430" t="s">
        <v>261</v>
      </c>
      <c r="B900" s="277"/>
      <c r="C900" s="304">
        <v>130</v>
      </c>
      <c r="D900" s="284"/>
      <c r="E900" s="283"/>
      <c r="F900" s="300">
        <v>7.160869565217391</v>
      </c>
      <c r="G900" s="298">
        <v>10.865217391304348</v>
      </c>
      <c r="H900" s="300">
        <v>16.756521739130399</v>
      </c>
      <c r="I900" s="298">
        <v>162.39130434782601</v>
      </c>
      <c r="J900" s="300">
        <v>0.05</v>
      </c>
      <c r="K900" s="299" t="s">
        <v>281</v>
      </c>
    </row>
    <row r="901" spans="1:11" ht="15.75" customHeight="1" x14ac:dyDescent="0.2">
      <c r="B901" s="277" t="s">
        <v>103</v>
      </c>
      <c r="C901" s="302"/>
      <c r="D901" s="300">
        <v>32</v>
      </c>
      <c r="E901" s="298">
        <v>32</v>
      </c>
      <c r="F901" s="284"/>
      <c r="G901" s="283"/>
      <c r="H901" s="284"/>
      <c r="I901" s="283"/>
      <c r="J901" s="284"/>
      <c r="K901" s="299"/>
    </row>
    <row r="902" spans="1:11" ht="15.75" customHeight="1" x14ac:dyDescent="0.2">
      <c r="B902" s="277" t="s">
        <v>68</v>
      </c>
      <c r="C902" s="302"/>
      <c r="D902" s="300">
        <v>65</v>
      </c>
      <c r="E902" s="298">
        <v>65</v>
      </c>
      <c r="F902" s="284"/>
      <c r="G902" s="283"/>
      <c r="H902" s="284"/>
      <c r="I902" s="283"/>
      <c r="J902" s="284"/>
      <c r="K902" s="299"/>
    </row>
    <row r="903" spans="1:11" ht="15.75" customHeight="1" x14ac:dyDescent="0.2">
      <c r="B903" s="277" t="s">
        <v>259</v>
      </c>
      <c r="C903" s="302"/>
      <c r="D903" s="300">
        <v>0.2</v>
      </c>
      <c r="E903" s="298">
        <v>0.2</v>
      </c>
      <c r="F903" s="284"/>
      <c r="G903" s="283"/>
      <c r="H903" s="284"/>
      <c r="I903" s="283"/>
      <c r="J903" s="284"/>
      <c r="K903" s="299"/>
    </row>
    <row r="904" spans="1:11" ht="15.75" customHeight="1" x14ac:dyDescent="0.2">
      <c r="B904" s="277" t="s">
        <v>276</v>
      </c>
      <c r="C904" s="302"/>
      <c r="D904" s="300">
        <v>40.4</v>
      </c>
      <c r="E904" s="298">
        <v>40</v>
      </c>
      <c r="F904" s="284"/>
      <c r="G904" s="283"/>
      <c r="H904" s="284"/>
      <c r="I904" s="283"/>
      <c r="J904" s="284"/>
      <c r="K904" s="299"/>
    </row>
    <row r="905" spans="1:11" ht="21" customHeight="1" x14ac:dyDescent="0.2">
      <c r="B905" s="277" t="s">
        <v>280</v>
      </c>
      <c r="C905" s="302"/>
      <c r="D905" s="300">
        <v>5.16</v>
      </c>
      <c r="E905" s="298">
        <v>4.3</v>
      </c>
      <c r="F905" s="284"/>
      <c r="G905" s="283"/>
      <c r="H905" s="284"/>
      <c r="I905" s="283"/>
      <c r="J905" s="284"/>
      <c r="K905" s="299"/>
    </row>
    <row r="906" spans="1:11" ht="15" customHeight="1" x14ac:dyDescent="0.2">
      <c r="B906" s="277" t="s">
        <v>63</v>
      </c>
      <c r="C906" s="302"/>
      <c r="D906" s="300">
        <v>5</v>
      </c>
      <c r="E906" s="298">
        <v>5</v>
      </c>
      <c r="F906" s="284"/>
      <c r="G906" s="283"/>
      <c r="H906" s="284"/>
      <c r="I906" s="283"/>
      <c r="J906" s="284"/>
      <c r="K906" s="299"/>
    </row>
    <row r="907" spans="1:11" ht="15" customHeight="1" x14ac:dyDescent="0.2">
      <c r="B907" s="277" t="s">
        <v>59</v>
      </c>
      <c r="C907" s="302"/>
      <c r="D907" s="300">
        <v>3.5</v>
      </c>
      <c r="E907" s="298">
        <v>3.5</v>
      </c>
      <c r="F907" s="284"/>
      <c r="G907" s="283"/>
      <c r="H907" s="284"/>
      <c r="I907" s="283"/>
      <c r="J907" s="284"/>
      <c r="K907" s="299"/>
    </row>
    <row r="908" spans="1:11" ht="23.25" customHeight="1" x14ac:dyDescent="0.2">
      <c r="B908" s="277" t="s">
        <v>96</v>
      </c>
      <c r="C908" s="302"/>
      <c r="D908" s="300">
        <v>3.5</v>
      </c>
      <c r="E908" s="298">
        <v>3.5</v>
      </c>
      <c r="F908" s="284"/>
      <c r="G908" s="283"/>
      <c r="H908" s="284"/>
      <c r="I908" s="283"/>
      <c r="J908" s="284"/>
      <c r="K908" s="299"/>
    </row>
    <row r="909" spans="1:11" ht="15" customHeight="1" x14ac:dyDescent="0.2">
      <c r="B909" s="277" t="s">
        <v>91</v>
      </c>
      <c r="C909" s="302"/>
      <c r="D909" s="300">
        <v>3.5</v>
      </c>
      <c r="E909" s="298">
        <v>3.5</v>
      </c>
      <c r="F909" s="284"/>
      <c r="G909" s="283"/>
      <c r="H909" s="284"/>
      <c r="I909" s="283"/>
      <c r="J909" s="284"/>
      <c r="K909" s="299"/>
    </row>
    <row r="910" spans="1:11" ht="15" customHeight="1" x14ac:dyDescent="0.2">
      <c r="B910" s="277" t="s">
        <v>52</v>
      </c>
      <c r="C910" s="302"/>
      <c r="D910" s="300"/>
      <c r="E910" s="298">
        <v>147</v>
      </c>
      <c r="F910" s="284"/>
      <c r="G910" s="283"/>
      <c r="H910" s="284"/>
      <c r="I910" s="283"/>
      <c r="J910" s="284"/>
      <c r="K910" s="299"/>
    </row>
    <row r="911" spans="1:11" ht="23.25" customHeight="1" x14ac:dyDescent="0.2">
      <c r="A911" s="276" t="s">
        <v>81</v>
      </c>
      <c r="B911" s="277"/>
      <c r="C911" s="304" t="s">
        <v>380</v>
      </c>
      <c r="D911" s="306"/>
      <c r="E911" s="304"/>
      <c r="F911" s="300">
        <v>0.10257608505169695</v>
      </c>
      <c r="G911" s="298">
        <v>2.0586983552110021E-2</v>
      </c>
      <c r="H911" s="300">
        <v>5.1790380779918719</v>
      </c>
      <c r="I911" s="298">
        <v>21.886792452830189</v>
      </c>
      <c r="J911" s="300">
        <v>2.2400000000000002</v>
      </c>
      <c r="K911" s="299" t="s">
        <v>234</v>
      </c>
    </row>
    <row r="912" spans="1:11" ht="18" customHeight="1" x14ac:dyDescent="0.2">
      <c r="A912" s="276"/>
      <c r="B912" s="277" t="s">
        <v>302</v>
      </c>
      <c r="C912" s="304"/>
      <c r="D912" s="306">
        <v>0.4</v>
      </c>
      <c r="E912" s="304">
        <v>0.4</v>
      </c>
      <c r="F912" s="306"/>
      <c r="G912" s="304"/>
      <c r="H912" s="300"/>
      <c r="I912" s="304"/>
      <c r="J912" s="306"/>
      <c r="K912" s="299"/>
    </row>
    <row r="913" spans="1:11" ht="13.5" customHeight="1" x14ac:dyDescent="0.2">
      <c r="A913" s="276"/>
      <c r="B913" s="277" t="s">
        <v>29</v>
      </c>
      <c r="C913" s="304"/>
      <c r="D913" s="306">
        <v>5</v>
      </c>
      <c r="E913" s="304">
        <v>5</v>
      </c>
      <c r="F913" s="306"/>
      <c r="G913" s="304"/>
      <c r="H913" s="300"/>
      <c r="I913" s="304"/>
      <c r="J913" s="306"/>
      <c r="K913" s="299"/>
    </row>
    <row r="914" spans="1:11" ht="14.25" customHeight="1" x14ac:dyDescent="0.2">
      <c r="A914" s="276"/>
      <c r="B914" s="277" t="s">
        <v>83</v>
      </c>
      <c r="C914" s="304"/>
      <c r="D914" s="306">
        <v>5.55</v>
      </c>
      <c r="E914" s="304">
        <v>5</v>
      </c>
      <c r="F914" s="306"/>
      <c r="G914" s="304"/>
      <c r="H914" s="300"/>
      <c r="I914" s="304"/>
      <c r="J914" s="306"/>
      <c r="K914" s="299"/>
    </row>
    <row r="915" spans="1:11" ht="15" customHeight="1" x14ac:dyDescent="0.2">
      <c r="A915" s="276"/>
      <c r="B915" s="277" t="s">
        <v>28</v>
      </c>
      <c r="C915" s="304"/>
      <c r="D915" s="306">
        <v>150</v>
      </c>
      <c r="E915" s="304">
        <v>150</v>
      </c>
      <c r="F915" s="306"/>
      <c r="G915" s="304"/>
      <c r="H915" s="306"/>
      <c r="I915" s="304"/>
      <c r="J915" s="306"/>
      <c r="K915" s="299"/>
    </row>
    <row r="916" spans="1:11" ht="30" customHeight="1" thickBot="1" x14ac:dyDescent="0.25">
      <c r="A916" s="276" t="s">
        <v>230</v>
      </c>
      <c r="B916" s="277"/>
      <c r="C916" s="304">
        <v>30</v>
      </c>
      <c r="D916" s="300">
        <v>30</v>
      </c>
      <c r="E916" s="298">
        <v>30</v>
      </c>
      <c r="F916" s="300">
        <v>2.2822822822822819</v>
      </c>
      <c r="G916" s="339">
        <v>0.24024024024024024</v>
      </c>
      <c r="H916" s="300">
        <v>14.774774774774775</v>
      </c>
      <c r="I916" s="339">
        <v>70.570570570570567</v>
      </c>
      <c r="J916" s="300">
        <v>0</v>
      </c>
      <c r="K916" s="340" t="s">
        <v>239</v>
      </c>
    </row>
    <row r="917" spans="1:11" ht="15" customHeight="1" thickBot="1" x14ac:dyDescent="0.25">
      <c r="A917" s="310" t="s">
        <v>39</v>
      </c>
      <c r="B917" s="311"/>
      <c r="C917" s="317">
        <v>320</v>
      </c>
      <c r="D917" s="341"/>
      <c r="E917" s="342"/>
      <c r="F917" s="463">
        <f>F900+F911+F916</f>
        <v>9.5457279325513706</v>
      </c>
      <c r="G917" s="463">
        <f t="shared" ref="G917:J917" si="48">G900+G911+G916</f>
        <v>11.126044615096699</v>
      </c>
      <c r="H917" s="463">
        <f t="shared" si="48"/>
        <v>36.710334591897045</v>
      </c>
      <c r="I917" s="463">
        <f t="shared" si="48"/>
        <v>254.84866737122675</v>
      </c>
      <c r="J917" s="463">
        <f t="shared" si="48"/>
        <v>2.29</v>
      </c>
      <c r="K917" s="315"/>
    </row>
    <row r="918" spans="1:11" ht="15" customHeight="1" thickBot="1" x14ac:dyDescent="0.25">
      <c r="A918" s="438" t="s">
        <v>64</v>
      </c>
      <c r="B918" s="266"/>
      <c r="C918" s="439">
        <f>C832+C836+C878+C898+C917</f>
        <v>1615</v>
      </c>
      <c r="D918" s="439"/>
      <c r="E918" s="439"/>
      <c r="F918" s="608">
        <f>F832+F836+F878+F898+F917</f>
        <v>43.719726301635845</v>
      </c>
      <c r="G918" s="608">
        <f t="shared" ref="G918:J918" si="49">G832+G836+G878+G898+G917</f>
        <v>47.373286018236897</v>
      </c>
      <c r="H918" s="608">
        <f t="shared" si="49"/>
        <v>203.88315110007923</v>
      </c>
      <c r="I918" s="608">
        <f>I832+I836+I878+I898+I917</f>
        <v>1345.3784771898916</v>
      </c>
      <c r="J918" s="608">
        <f t="shared" si="49"/>
        <v>25.79</v>
      </c>
      <c r="K918" s="340"/>
    </row>
    <row r="919" spans="1:11" ht="15" customHeight="1" x14ac:dyDescent="0.2">
      <c r="A919" s="425"/>
      <c r="B919" s="291"/>
      <c r="C919" s="363"/>
      <c r="D919" s="440"/>
      <c r="E919" s="306"/>
      <c r="F919" s="426"/>
      <c r="G919" s="426"/>
      <c r="H919" s="426"/>
      <c r="I919" s="394"/>
      <c r="J919" s="394"/>
      <c r="K919" s="271"/>
    </row>
    <row r="920" spans="1:11" ht="15" customHeight="1" thickBot="1" x14ac:dyDescent="0.25">
      <c r="A920" s="264" t="s">
        <v>117</v>
      </c>
      <c r="B920" s="266"/>
      <c r="C920" s="266"/>
      <c r="D920" s="267"/>
      <c r="E920" s="246"/>
      <c r="K920" s="266"/>
    </row>
    <row r="921" spans="1:11" ht="15" customHeight="1" x14ac:dyDescent="0.2">
      <c r="A921" s="270" t="s">
        <v>5</v>
      </c>
      <c r="B921" s="271"/>
      <c r="C921" s="272" t="s">
        <v>6</v>
      </c>
      <c r="D921" s="395" t="s">
        <v>7</v>
      </c>
      <c r="E921" s="272" t="s">
        <v>7</v>
      </c>
      <c r="F921" s="673" t="s">
        <v>8</v>
      </c>
      <c r="G921" s="674"/>
      <c r="H921" s="675"/>
      <c r="I921" s="274" t="s">
        <v>9</v>
      </c>
      <c r="J921" s="275" t="s">
        <v>10</v>
      </c>
      <c r="K921" s="272" t="s">
        <v>66</v>
      </c>
    </row>
    <row r="922" spans="1:11" ht="15" customHeight="1" thickBot="1" x14ac:dyDescent="0.25">
      <c r="A922" s="276" t="s">
        <v>12</v>
      </c>
      <c r="B922" s="277"/>
      <c r="C922" s="278" t="s">
        <v>13</v>
      </c>
      <c r="D922" s="396" t="s">
        <v>14</v>
      </c>
      <c r="E922" s="278" t="s">
        <v>14</v>
      </c>
      <c r="F922" s="282"/>
      <c r="G922" s="282"/>
      <c r="H922" s="282"/>
      <c r="I922" s="283" t="s">
        <v>138</v>
      </c>
      <c r="J922" s="284"/>
      <c r="K922" s="278" t="s">
        <v>67</v>
      </c>
    </row>
    <row r="923" spans="1:11" ht="15" customHeight="1" thickBot="1" x14ac:dyDescent="0.25">
      <c r="A923" s="285"/>
      <c r="B923" s="286"/>
      <c r="C923" s="280"/>
      <c r="D923" s="493" t="s">
        <v>16</v>
      </c>
      <c r="E923" s="280" t="s">
        <v>17</v>
      </c>
      <c r="F923" s="494" t="s">
        <v>18</v>
      </c>
      <c r="G923" s="288" t="s">
        <v>19</v>
      </c>
      <c r="H923" s="289" t="s">
        <v>20</v>
      </c>
      <c r="I923" s="288" t="s">
        <v>21</v>
      </c>
      <c r="J923" s="290" t="s">
        <v>22</v>
      </c>
      <c r="K923" s="280"/>
    </row>
    <row r="924" spans="1:11" ht="15" customHeight="1" x14ac:dyDescent="0.2">
      <c r="A924" s="270"/>
      <c r="B924" s="291" t="s">
        <v>23</v>
      </c>
      <c r="C924" s="278"/>
      <c r="D924" s="399"/>
      <c r="E924" s="302"/>
      <c r="F924" s="284"/>
      <c r="G924" s="294"/>
      <c r="H924" s="284"/>
      <c r="I924" s="294"/>
      <c r="J924" s="325"/>
      <c r="K924" s="292"/>
    </row>
    <row r="925" spans="1:11" ht="27" customHeight="1" x14ac:dyDescent="0.2">
      <c r="A925" s="276" t="s">
        <v>391</v>
      </c>
      <c r="B925" s="277"/>
      <c r="C925" s="278" t="s">
        <v>424</v>
      </c>
      <c r="D925" s="396"/>
      <c r="E925" s="278"/>
      <c r="F925" s="300">
        <v>4.2421875</v>
      </c>
      <c r="G925" s="298">
        <v>3.2734375</v>
      </c>
      <c r="H925" s="300">
        <v>23.8671875</v>
      </c>
      <c r="I925" s="298">
        <v>152.9140625</v>
      </c>
      <c r="J925" s="300">
        <v>0.67</v>
      </c>
      <c r="K925" s="299" t="s">
        <v>118</v>
      </c>
    </row>
    <row r="926" spans="1:11" ht="15" customHeight="1" x14ac:dyDescent="0.2">
      <c r="A926" s="276"/>
      <c r="B926" s="277" t="s">
        <v>95</v>
      </c>
      <c r="C926" s="278"/>
      <c r="D926" s="396">
        <v>18</v>
      </c>
      <c r="E926" s="278">
        <v>18</v>
      </c>
      <c r="F926" s="300"/>
      <c r="G926" s="298"/>
      <c r="H926" s="300"/>
      <c r="I926" s="298"/>
      <c r="J926" s="300"/>
      <c r="K926" s="299"/>
    </row>
    <row r="927" spans="1:11" ht="15" customHeight="1" x14ac:dyDescent="0.2">
      <c r="A927" s="276"/>
      <c r="B927" s="277" t="s">
        <v>27</v>
      </c>
      <c r="C927" s="278"/>
      <c r="D927" s="396">
        <v>123</v>
      </c>
      <c r="E927" s="278">
        <v>123</v>
      </c>
      <c r="F927" s="300"/>
      <c r="G927" s="298"/>
      <c r="H927" s="300"/>
      <c r="I927" s="298"/>
      <c r="J927" s="300"/>
      <c r="K927" s="299"/>
    </row>
    <row r="928" spans="1:11" ht="15" customHeight="1" x14ac:dyDescent="0.2">
      <c r="A928" s="276"/>
      <c r="B928" s="277" t="s">
        <v>29</v>
      </c>
      <c r="C928" s="278"/>
      <c r="D928" s="396">
        <v>2</v>
      </c>
      <c r="E928" s="278">
        <v>2</v>
      </c>
      <c r="F928" s="300"/>
      <c r="G928" s="298"/>
      <c r="H928" s="300"/>
      <c r="I928" s="298"/>
      <c r="J928" s="300"/>
      <c r="K928" s="299"/>
    </row>
    <row r="929" spans="1:11" ht="15" customHeight="1" x14ac:dyDescent="0.2">
      <c r="A929" s="276"/>
      <c r="B929" s="301" t="s">
        <v>327</v>
      </c>
      <c r="C929" s="278"/>
      <c r="D929" s="396">
        <v>0.4</v>
      </c>
      <c r="E929" s="278">
        <v>0.4</v>
      </c>
      <c r="F929" s="300"/>
      <c r="G929" s="298"/>
      <c r="H929" s="300"/>
      <c r="I929" s="298"/>
      <c r="J929" s="300"/>
      <c r="K929" s="299"/>
    </row>
    <row r="930" spans="1:11" ht="15" customHeight="1" x14ac:dyDescent="0.2">
      <c r="A930" s="276"/>
      <c r="B930" s="277" t="s">
        <v>31</v>
      </c>
      <c r="C930" s="304"/>
      <c r="D930" s="300">
        <v>3</v>
      </c>
      <c r="E930" s="298">
        <v>3</v>
      </c>
      <c r="F930" s="300"/>
      <c r="G930" s="298"/>
      <c r="H930" s="300"/>
      <c r="I930" s="298"/>
      <c r="J930" s="300"/>
      <c r="K930" s="299"/>
    </row>
    <row r="931" spans="1:11" ht="15" customHeight="1" x14ac:dyDescent="0.2">
      <c r="A931" s="276" t="s">
        <v>32</v>
      </c>
      <c r="B931" s="277"/>
      <c r="C931" s="278">
        <v>180</v>
      </c>
      <c r="D931" s="302"/>
      <c r="E931" s="302"/>
      <c r="F931" s="297">
        <v>2.8522522522522524</v>
      </c>
      <c r="G931" s="298">
        <v>2.4126126126126128</v>
      </c>
      <c r="H931" s="300">
        <v>5.9868026394721046</v>
      </c>
      <c r="I931" s="298">
        <v>42.673951696147256</v>
      </c>
      <c r="J931" s="306">
        <v>1.17</v>
      </c>
      <c r="K931" s="299" t="s">
        <v>33</v>
      </c>
    </row>
    <row r="932" spans="1:11" ht="43.5" customHeight="1" x14ac:dyDescent="0.2">
      <c r="A932" s="276"/>
      <c r="B932" s="277" t="s">
        <v>34</v>
      </c>
      <c r="C932" s="278"/>
      <c r="D932" s="304">
        <v>2.5</v>
      </c>
      <c r="E932" s="304">
        <v>2.5</v>
      </c>
      <c r="F932" s="303"/>
      <c r="G932" s="304"/>
      <c r="H932" s="306"/>
      <c r="I932" s="304"/>
      <c r="J932" s="306"/>
      <c r="K932" s="299"/>
    </row>
    <row r="933" spans="1:11" ht="15.75" customHeight="1" x14ac:dyDescent="0.2">
      <c r="A933" s="276"/>
      <c r="B933" s="277" t="s">
        <v>29</v>
      </c>
      <c r="C933" s="278"/>
      <c r="D933" s="304">
        <v>6</v>
      </c>
      <c r="E933" s="304">
        <v>6</v>
      </c>
      <c r="F933" s="303"/>
      <c r="G933" s="304"/>
      <c r="H933" s="306"/>
      <c r="I933" s="304"/>
      <c r="J933" s="306"/>
      <c r="K933" s="299"/>
    </row>
    <row r="934" spans="1:11" ht="15.75" customHeight="1" x14ac:dyDescent="0.2">
      <c r="A934" s="305"/>
      <c r="B934" s="277" t="s">
        <v>27</v>
      </c>
      <c r="C934" s="278"/>
      <c r="D934" s="304">
        <v>90</v>
      </c>
      <c r="E934" s="304">
        <v>90</v>
      </c>
      <c r="F934" s="303"/>
      <c r="G934" s="304"/>
      <c r="H934" s="306"/>
      <c r="I934" s="304"/>
      <c r="J934" s="306"/>
      <c r="K934" s="299"/>
    </row>
    <row r="935" spans="1:11" ht="15" customHeight="1" x14ac:dyDescent="0.2">
      <c r="A935" s="305"/>
      <c r="B935" s="277" t="s">
        <v>28</v>
      </c>
      <c r="C935" s="278"/>
      <c r="D935" s="303">
        <v>108</v>
      </c>
      <c r="E935" s="304">
        <v>108</v>
      </c>
      <c r="F935" s="303"/>
      <c r="G935" s="304"/>
      <c r="H935" s="306"/>
      <c r="I935" s="304"/>
      <c r="J935" s="306"/>
      <c r="K935" s="299"/>
    </row>
    <row r="936" spans="1:11" ht="15.75" customHeight="1" x14ac:dyDescent="0.2">
      <c r="A936" s="276" t="s">
        <v>35</v>
      </c>
      <c r="B936" s="277"/>
      <c r="C936" s="307" t="s">
        <v>140</v>
      </c>
      <c r="D936" s="308"/>
      <c r="E936" s="302"/>
      <c r="F936" s="297">
        <v>1.915</v>
      </c>
      <c r="G936" s="298">
        <v>4.3549999999999995</v>
      </c>
      <c r="H936" s="300">
        <v>12.92</v>
      </c>
      <c r="I936" s="298">
        <v>98.5</v>
      </c>
      <c r="J936" s="306"/>
      <c r="K936" s="299" t="s">
        <v>37</v>
      </c>
    </row>
    <row r="937" spans="1:11" ht="23.25" customHeight="1" x14ac:dyDescent="0.2">
      <c r="A937" s="276"/>
      <c r="B937" s="277" t="s">
        <v>38</v>
      </c>
      <c r="C937" s="278"/>
      <c r="D937" s="303">
        <v>25</v>
      </c>
      <c r="E937" s="304">
        <v>25</v>
      </c>
      <c r="F937" s="303"/>
      <c r="G937" s="304"/>
      <c r="H937" s="306"/>
      <c r="I937" s="304"/>
      <c r="J937" s="306"/>
      <c r="K937" s="299"/>
    </row>
    <row r="938" spans="1:11" ht="15.75" customHeight="1" thickBot="1" x14ac:dyDescent="0.25">
      <c r="A938" s="276"/>
      <c r="B938" s="277" t="s">
        <v>31</v>
      </c>
      <c r="C938" s="278"/>
      <c r="D938" s="303">
        <v>5</v>
      </c>
      <c r="E938" s="304">
        <v>5</v>
      </c>
      <c r="F938" s="303" t="s">
        <v>3</v>
      </c>
      <c r="G938" s="309"/>
      <c r="H938" s="306"/>
      <c r="I938" s="309"/>
      <c r="J938" s="306"/>
      <c r="K938" s="299"/>
    </row>
    <row r="939" spans="1:11" ht="15.75" customHeight="1" thickBot="1" x14ac:dyDescent="0.25">
      <c r="A939" s="310" t="s">
        <v>39</v>
      </c>
      <c r="B939" s="311"/>
      <c r="C939" s="314">
        <v>353</v>
      </c>
      <c r="D939" s="341"/>
      <c r="E939" s="342"/>
      <c r="F939" s="343">
        <f>F925+F931+F936</f>
        <v>9.009439752252252</v>
      </c>
      <c r="G939" s="314">
        <f t="shared" ref="G939:J939" si="50">G925+G931+G936</f>
        <v>10.041050112612613</v>
      </c>
      <c r="H939" s="343">
        <f t="shared" si="50"/>
        <v>42.773990139472104</v>
      </c>
      <c r="I939" s="314">
        <f t="shared" si="50"/>
        <v>294.08801419614724</v>
      </c>
      <c r="J939" s="343">
        <f t="shared" si="50"/>
        <v>1.8399999999999999</v>
      </c>
      <c r="K939" s="315"/>
    </row>
    <row r="940" spans="1:11" ht="15" customHeight="1" x14ac:dyDescent="0.2">
      <c r="A940" s="270"/>
      <c r="B940" s="291" t="s">
        <v>40</v>
      </c>
      <c r="C940" s="307"/>
      <c r="D940" s="399"/>
      <c r="E940" s="321"/>
      <c r="F940" s="300"/>
      <c r="G940" s="298"/>
      <c r="H940" s="300"/>
      <c r="I940" s="298"/>
      <c r="J940" s="300"/>
      <c r="K940" s="292"/>
    </row>
    <row r="941" spans="1:11" ht="48" customHeight="1" x14ac:dyDescent="0.2">
      <c r="A941" s="345" t="s">
        <v>56</v>
      </c>
      <c r="B941" s="389"/>
      <c r="C941" s="542">
        <v>100</v>
      </c>
      <c r="D941" s="543">
        <v>100</v>
      </c>
      <c r="E941" s="542">
        <v>100</v>
      </c>
      <c r="F941" s="544">
        <v>0.4</v>
      </c>
      <c r="G941" s="486">
        <v>0.4</v>
      </c>
      <c r="H941" s="545">
        <v>9.8000000000000007</v>
      </c>
      <c r="I941" s="486">
        <v>47</v>
      </c>
      <c r="J941" s="545">
        <v>10</v>
      </c>
      <c r="K941" s="421" t="s">
        <v>162</v>
      </c>
    </row>
    <row r="942" spans="1:11" ht="15" customHeight="1" thickBot="1" x14ac:dyDescent="0.25">
      <c r="A942" s="345" t="s">
        <v>493</v>
      </c>
      <c r="B942" s="546"/>
      <c r="C942" s="486"/>
      <c r="D942" s="547"/>
      <c r="E942" s="548"/>
      <c r="F942" s="544"/>
      <c r="G942" s="486"/>
      <c r="H942" s="545"/>
      <c r="I942" s="486"/>
      <c r="J942" s="549"/>
      <c r="K942" s="421" t="s">
        <v>163</v>
      </c>
    </row>
    <row r="943" spans="1:11" ht="15" customHeight="1" thickBot="1" x14ac:dyDescent="0.25">
      <c r="A943" s="310" t="s">
        <v>39</v>
      </c>
      <c r="B943" s="311"/>
      <c r="C943" s="317">
        <v>100</v>
      </c>
      <c r="D943" s="341"/>
      <c r="E943" s="319"/>
      <c r="F943" s="343">
        <f>F941</f>
        <v>0.4</v>
      </c>
      <c r="G943" s="314">
        <f t="shared" ref="G943:J943" si="51">G941</f>
        <v>0.4</v>
      </c>
      <c r="H943" s="343">
        <f t="shared" si="51"/>
        <v>9.8000000000000007</v>
      </c>
      <c r="I943" s="314">
        <f t="shared" si="51"/>
        <v>47</v>
      </c>
      <c r="J943" s="343">
        <f t="shared" si="51"/>
        <v>10</v>
      </c>
      <c r="K943" s="315"/>
    </row>
    <row r="944" spans="1:11" ht="15" customHeight="1" x14ac:dyDescent="0.2">
      <c r="A944" s="276"/>
      <c r="B944" s="265" t="s">
        <v>42</v>
      </c>
      <c r="C944" s="307"/>
      <c r="D944" s="306"/>
      <c r="E944" s="304"/>
      <c r="F944" s="324"/>
      <c r="G944" s="274"/>
      <c r="H944" s="324"/>
      <c r="I944" s="274"/>
      <c r="J944" s="300"/>
      <c r="K944" s="299"/>
    </row>
    <row r="945" spans="1:11" ht="15" customHeight="1" x14ac:dyDescent="0.2">
      <c r="A945" s="555" t="s">
        <v>487</v>
      </c>
      <c r="B945" s="556"/>
      <c r="C945" s="557">
        <v>30</v>
      </c>
      <c r="D945" s="335"/>
      <c r="E945" s="558"/>
      <c r="F945" s="335">
        <v>0.8649</v>
      </c>
      <c r="G945" s="558">
        <v>1.8540000000000001</v>
      </c>
      <c r="H945" s="335">
        <v>2.4123000000000001</v>
      </c>
      <c r="I945" s="558">
        <v>29.790000000000003</v>
      </c>
      <c r="J945" s="335">
        <v>2.79</v>
      </c>
      <c r="K945" s="559" t="s">
        <v>498</v>
      </c>
    </row>
    <row r="946" spans="1:11" ht="15" customHeight="1" x14ac:dyDescent="0.2">
      <c r="A946" s="556"/>
      <c r="B946" s="556" t="s">
        <v>488</v>
      </c>
      <c r="C946" s="557"/>
      <c r="D946" s="335">
        <v>46.6</v>
      </c>
      <c r="E946" s="558">
        <v>27.9</v>
      </c>
      <c r="F946" s="335"/>
      <c r="G946" s="558"/>
      <c r="H946" s="335"/>
      <c r="I946" s="558"/>
      <c r="J946" s="335"/>
      <c r="K946" s="558"/>
    </row>
    <row r="947" spans="1:11" ht="23.25" customHeight="1" x14ac:dyDescent="0.2">
      <c r="A947" s="556"/>
      <c r="B947" s="556" t="s">
        <v>257</v>
      </c>
      <c r="C947" s="557"/>
      <c r="D947" s="335">
        <v>0.6</v>
      </c>
      <c r="E947" s="558">
        <v>0.6</v>
      </c>
      <c r="F947" s="335"/>
      <c r="G947" s="558"/>
      <c r="H947" s="335"/>
      <c r="I947" s="558"/>
      <c r="J947" s="335"/>
      <c r="K947" s="558"/>
    </row>
    <row r="948" spans="1:11" ht="15" customHeight="1" x14ac:dyDescent="0.2">
      <c r="A948" s="556"/>
      <c r="B948" s="556" t="s">
        <v>49</v>
      </c>
      <c r="C948" s="557"/>
      <c r="D948" s="335">
        <v>1.8</v>
      </c>
      <c r="E948" s="558">
        <v>1.8</v>
      </c>
      <c r="F948" s="335"/>
      <c r="G948" s="558"/>
      <c r="H948" s="335"/>
      <c r="I948" s="558"/>
      <c r="J948" s="335"/>
      <c r="K948" s="558"/>
    </row>
    <row r="949" spans="1:11" ht="27.75" customHeight="1" x14ac:dyDescent="0.2">
      <c r="A949" s="276" t="s">
        <v>435</v>
      </c>
      <c r="B949" s="277"/>
      <c r="C949" s="307" t="s">
        <v>99</v>
      </c>
      <c r="D949" s="306"/>
      <c r="E949" s="304"/>
      <c r="F949" s="300">
        <v>1.7083333333333333</v>
      </c>
      <c r="G949" s="298">
        <v>3.6916666666666664</v>
      </c>
      <c r="H949" s="300">
        <v>12.750000000000002</v>
      </c>
      <c r="I949" s="298">
        <v>118.83333333333333</v>
      </c>
      <c r="J949" s="300">
        <v>0.3</v>
      </c>
      <c r="K949" s="299" t="s">
        <v>243</v>
      </c>
    </row>
    <row r="950" spans="1:11" ht="15" customHeight="1" x14ac:dyDescent="0.2">
      <c r="A950" s="276"/>
      <c r="B950" s="277" t="s">
        <v>54</v>
      </c>
      <c r="C950" s="307"/>
      <c r="D950" s="306">
        <v>11.3</v>
      </c>
      <c r="E950" s="304">
        <v>11.3</v>
      </c>
      <c r="F950" s="300"/>
      <c r="G950" s="298"/>
      <c r="H950" s="300"/>
      <c r="I950" s="298"/>
      <c r="J950" s="300"/>
      <c r="K950" s="299"/>
    </row>
    <row r="951" spans="1:11" ht="15" customHeight="1" x14ac:dyDescent="0.2">
      <c r="A951" s="276"/>
      <c r="B951" s="277" t="s">
        <v>44</v>
      </c>
      <c r="C951" s="307"/>
      <c r="D951" s="306">
        <v>3.6</v>
      </c>
      <c r="E951" s="304">
        <v>3</v>
      </c>
      <c r="F951" s="300"/>
      <c r="G951" s="298"/>
      <c r="H951" s="300"/>
      <c r="I951" s="298"/>
      <c r="J951" s="300"/>
      <c r="K951" s="299"/>
    </row>
    <row r="952" spans="1:11" ht="23.25" customHeight="1" x14ac:dyDescent="0.2">
      <c r="A952" s="276"/>
      <c r="B952" s="277" t="s">
        <v>90</v>
      </c>
      <c r="C952" s="307"/>
      <c r="D952" s="306">
        <v>2.1</v>
      </c>
      <c r="E952" s="304">
        <v>2.1</v>
      </c>
      <c r="F952" s="300"/>
      <c r="G952" s="298"/>
      <c r="H952" s="300"/>
      <c r="I952" s="298"/>
      <c r="J952" s="300"/>
      <c r="K952" s="299"/>
    </row>
    <row r="953" spans="1:11" ht="15" customHeight="1" x14ac:dyDescent="0.2">
      <c r="A953" s="276"/>
      <c r="B953" s="277" t="s">
        <v>30</v>
      </c>
      <c r="C953" s="307"/>
      <c r="D953" s="306">
        <v>0.2</v>
      </c>
      <c r="E953" s="304">
        <v>0.2</v>
      </c>
      <c r="F953" s="300"/>
      <c r="G953" s="298"/>
      <c r="H953" s="300"/>
      <c r="I953" s="298"/>
      <c r="J953" s="300"/>
      <c r="K953" s="299"/>
    </row>
    <row r="954" spans="1:11" ht="15" customHeight="1" x14ac:dyDescent="0.2">
      <c r="A954" s="276"/>
      <c r="B954" s="277" t="s">
        <v>119</v>
      </c>
      <c r="C954" s="307"/>
      <c r="D954" s="306"/>
      <c r="E954" s="304">
        <v>12</v>
      </c>
      <c r="F954" s="300"/>
      <c r="G954" s="298"/>
      <c r="H954" s="300"/>
      <c r="I954" s="298"/>
      <c r="J954" s="300"/>
      <c r="K954" s="299"/>
    </row>
    <row r="955" spans="1:11" ht="15.75" customHeight="1" x14ac:dyDescent="0.2">
      <c r="A955" s="276"/>
      <c r="B955" s="301" t="s">
        <v>48</v>
      </c>
      <c r="C955" s="408"/>
      <c r="D955" s="409">
        <v>7.5</v>
      </c>
      <c r="E955" s="414">
        <v>6</v>
      </c>
      <c r="F955" s="300"/>
      <c r="G955" s="298"/>
      <c r="H955" s="300"/>
      <c r="I955" s="298"/>
      <c r="J955" s="300"/>
      <c r="K955" s="299"/>
    </row>
    <row r="956" spans="1:11" ht="15" customHeight="1" x14ac:dyDescent="0.2">
      <c r="A956" s="276"/>
      <c r="B956" s="301" t="s">
        <v>43</v>
      </c>
      <c r="C956" s="408"/>
      <c r="D956" s="413">
        <v>7.14</v>
      </c>
      <c r="E956" s="414">
        <v>6</v>
      </c>
      <c r="F956" s="300"/>
      <c r="G956" s="298"/>
      <c r="H956" s="300"/>
      <c r="I956" s="298"/>
      <c r="J956" s="300"/>
      <c r="K956" s="299"/>
    </row>
    <row r="957" spans="1:11" ht="15" customHeight="1" x14ac:dyDescent="0.2">
      <c r="A957" s="276"/>
      <c r="B957" s="277" t="s">
        <v>49</v>
      </c>
      <c r="C957" s="307"/>
      <c r="D957" s="306">
        <v>3</v>
      </c>
      <c r="E957" s="304">
        <v>3</v>
      </c>
      <c r="F957" s="284"/>
      <c r="G957" s="283"/>
      <c r="H957" s="284"/>
      <c r="I957" s="298"/>
      <c r="J957" s="300"/>
      <c r="K957" s="299"/>
    </row>
    <row r="958" spans="1:11" ht="15" customHeight="1" x14ac:dyDescent="0.2">
      <c r="A958" s="276"/>
      <c r="B958" s="277" t="s">
        <v>169</v>
      </c>
      <c r="C958" s="307"/>
      <c r="D958" s="306">
        <v>143</v>
      </c>
      <c r="E958" s="298">
        <v>143</v>
      </c>
      <c r="F958" s="284"/>
      <c r="G958" s="283"/>
      <c r="H958" s="284"/>
      <c r="I958" s="298"/>
      <c r="J958" s="300"/>
      <c r="K958" s="299"/>
    </row>
    <row r="959" spans="1:11" ht="15.75" customHeight="1" x14ac:dyDescent="0.2">
      <c r="A959" s="276"/>
      <c r="B959" s="277" t="s">
        <v>30</v>
      </c>
      <c r="C959" s="307"/>
      <c r="D959" s="306">
        <v>0.5</v>
      </c>
      <c r="E959" s="304">
        <v>0.5</v>
      </c>
      <c r="F959" s="284"/>
      <c r="G959" s="283"/>
      <c r="H959" s="284"/>
      <c r="I959" s="298"/>
      <c r="J959" s="300"/>
      <c r="K959" s="299"/>
    </row>
    <row r="960" spans="1:11" ht="15" customHeight="1" x14ac:dyDescent="0.2">
      <c r="A960" s="368" t="s">
        <v>357</v>
      </c>
      <c r="B960" s="277"/>
      <c r="C960" s="304">
        <v>50</v>
      </c>
      <c r="D960" s="300"/>
      <c r="E960" s="298"/>
      <c r="F960" s="300">
        <v>7.8714285714285701</v>
      </c>
      <c r="G960" s="298">
        <v>6.3571428571428603</v>
      </c>
      <c r="H960" s="300">
        <v>10.678571428571429</v>
      </c>
      <c r="I960" s="298">
        <v>110.53571428571429</v>
      </c>
      <c r="J960" s="300">
        <v>0.05</v>
      </c>
      <c r="K960" s="299" t="s">
        <v>358</v>
      </c>
    </row>
    <row r="961" spans="1:11" s="405" customFormat="1" ht="35.25" customHeight="1" x14ac:dyDescent="0.2">
      <c r="A961" s="276"/>
      <c r="B961" s="328" t="s">
        <v>315</v>
      </c>
      <c r="C961" s="329"/>
      <c r="D961" s="496">
        <v>59.5</v>
      </c>
      <c r="E961" s="329">
        <v>39.380000000000003</v>
      </c>
      <c r="F961" s="300"/>
      <c r="G961" s="298"/>
      <c r="H961" s="300"/>
      <c r="I961" s="298"/>
      <c r="J961" s="300"/>
      <c r="K961" s="299"/>
    </row>
    <row r="962" spans="1:11" s="405" customFormat="1" ht="15" customHeight="1" x14ac:dyDescent="0.2">
      <c r="A962" s="276"/>
      <c r="B962" s="328" t="s">
        <v>319</v>
      </c>
      <c r="C962" s="329"/>
      <c r="D962" s="496">
        <v>41.4</v>
      </c>
      <c r="E962" s="329">
        <v>39.380000000000003</v>
      </c>
      <c r="F962" s="300"/>
      <c r="G962" s="298"/>
      <c r="H962" s="300"/>
      <c r="I962" s="298"/>
      <c r="J962" s="300"/>
      <c r="K962" s="299"/>
    </row>
    <row r="963" spans="1:11" s="405" customFormat="1" ht="15" customHeight="1" x14ac:dyDescent="0.2">
      <c r="A963" s="276"/>
      <c r="B963" s="328" t="s">
        <v>88</v>
      </c>
      <c r="C963" s="329"/>
      <c r="D963" s="496">
        <v>11.75</v>
      </c>
      <c r="E963" s="329">
        <v>9.4</v>
      </c>
      <c r="F963" s="300"/>
      <c r="G963" s="298"/>
      <c r="H963" s="300"/>
      <c r="I963" s="298"/>
      <c r="J963" s="300"/>
      <c r="K963" s="298"/>
    </row>
    <row r="964" spans="1:11" ht="15" customHeight="1" x14ac:dyDescent="0.2">
      <c r="A964" s="276"/>
      <c r="B964" s="328" t="s">
        <v>43</v>
      </c>
      <c r="C964" s="329"/>
      <c r="D964" s="496">
        <v>9</v>
      </c>
      <c r="E964" s="329">
        <v>7.5</v>
      </c>
      <c r="F964" s="300"/>
      <c r="G964" s="298"/>
      <c r="H964" s="284"/>
      <c r="I964" s="283"/>
      <c r="J964" s="284"/>
      <c r="K964" s="283"/>
    </row>
    <row r="965" spans="1:11" ht="41.25" customHeight="1" x14ac:dyDescent="0.2">
      <c r="A965" s="276"/>
      <c r="B965" s="328" t="s">
        <v>259</v>
      </c>
      <c r="C965" s="329"/>
      <c r="D965" s="496">
        <v>0.4</v>
      </c>
      <c r="E965" s="329">
        <v>0.4</v>
      </c>
      <c r="F965" s="300"/>
      <c r="G965" s="298"/>
      <c r="H965" s="300"/>
      <c r="I965" s="298"/>
      <c r="J965" s="300"/>
      <c r="K965" s="298"/>
    </row>
    <row r="966" spans="1:11" ht="15.75" customHeight="1" x14ac:dyDescent="0.2">
      <c r="A966" s="276"/>
      <c r="B966" s="328" t="s">
        <v>58</v>
      </c>
      <c r="C966" s="329"/>
      <c r="D966" s="496">
        <v>0.6</v>
      </c>
      <c r="E966" s="329">
        <v>0.5</v>
      </c>
      <c r="F966" s="300"/>
      <c r="G966" s="298"/>
      <c r="H966" s="300"/>
      <c r="I966" s="298"/>
      <c r="J966" s="300"/>
      <c r="K966" s="298"/>
    </row>
    <row r="967" spans="1:11" ht="15.75" customHeight="1" x14ac:dyDescent="0.2">
      <c r="A967" s="316"/>
      <c r="B967" s="328" t="s">
        <v>54</v>
      </c>
      <c r="C967" s="329"/>
      <c r="D967" s="496">
        <v>3.75</v>
      </c>
      <c r="E967" s="329">
        <v>3.75</v>
      </c>
      <c r="F967" s="300"/>
      <c r="G967" s="298"/>
      <c r="H967" s="300"/>
      <c r="I967" s="298"/>
      <c r="J967" s="300"/>
      <c r="K967" s="298"/>
    </row>
    <row r="968" spans="1:11" ht="15" customHeight="1" x14ac:dyDescent="0.2">
      <c r="A968" s="316"/>
      <c r="B968" s="328" t="s">
        <v>146</v>
      </c>
      <c r="C968" s="329"/>
      <c r="D968" s="496">
        <v>1.9</v>
      </c>
      <c r="E968" s="329">
        <v>1.9</v>
      </c>
      <c r="F968" s="300"/>
      <c r="G968" s="298"/>
      <c r="H968" s="300"/>
      <c r="I968" s="298"/>
      <c r="J968" s="300"/>
      <c r="K968" s="298"/>
    </row>
    <row r="969" spans="1:11" ht="12" customHeight="1" x14ac:dyDescent="0.2">
      <c r="A969" s="430" t="s">
        <v>304</v>
      </c>
      <c r="B969" s="277"/>
      <c r="C969" s="304">
        <v>120</v>
      </c>
      <c r="D969" s="284"/>
      <c r="E969" s="283"/>
      <c r="F969" s="300">
        <v>1.8</v>
      </c>
      <c r="G969" s="298">
        <v>5.9039999999999999</v>
      </c>
      <c r="H969" s="300">
        <v>22.86</v>
      </c>
      <c r="I969" s="298">
        <v>138.4</v>
      </c>
      <c r="J969" s="300">
        <v>6.94</v>
      </c>
      <c r="K969" s="299" t="s">
        <v>305</v>
      </c>
    </row>
    <row r="970" spans="1:11" ht="15" customHeight="1" x14ac:dyDescent="0.2">
      <c r="B970" s="277" t="s">
        <v>150</v>
      </c>
      <c r="C970" s="302"/>
      <c r="D970" s="300">
        <v>71.5</v>
      </c>
      <c r="E970" s="298">
        <v>53</v>
      </c>
      <c r="F970" s="284"/>
      <c r="G970" s="283"/>
      <c r="H970" s="284"/>
      <c r="I970" s="283"/>
      <c r="J970" s="284"/>
      <c r="K970" s="299"/>
    </row>
    <row r="971" spans="1:11" ht="12" customHeight="1" x14ac:dyDescent="0.2">
      <c r="B971" s="277" t="s">
        <v>88</v>
      </c>
      <c r="C971" s="302"/>
      <c r="D971" s="300">
        <v>24</v>
      </c>
      <c r="E971" s="298">
        <v>19.2</v>
      </c>
      <c r="F971" s="284"/>
      <c r="G971" s="283"/>
      <c r="H971" s="284"/>
      <c r="I971" s="283"/>
      <c r="J971" s="284"/>
      <c r="K971" s="299"/>
    </row>
    <row r="972" spans="1:11" ht="16.5" customHeight="1" x14ac:dyDescent="0.2">
      <c r="B972" s="277" t="s">
        <v>309</v>
      </c>
      <c r="C972" s="302"/>
      <c r="D972" s="300"/>
      <c r="E972" s="298">
        <v>18</v>
      </c>
      <c r="F972" s="284"/>
      <c r="G972" s="283"/>
      <c r="H972" s="284"/>
      <c r="I972" s="283"/>
      <c r="J972" s="284"/>
      <c r="K972" s="299"/>
    </row>
    <row r="973" spans="1:11" ht="13.5" customHeight="1" x14ac:dyDescent="0.2">
      <c r="B973" s="277" t="s">
        <v>43</v>
      </c>
      <c r="C973" s="302"/>
      <c r="D973" s="300">
        <v>20.399999999999999</v>
      </c>
      <c r="E973" s="298">
        <v>16.8</v>
      </c>
      <c r="F973" s="284"/>
      <c r="G973" s="283"/>
      <c r="H973" s="284"/>
      <c r="I973" s="283"/>
      <c r="J973" s="284"/>
      <c r="K973" s="299"/>
    </row>
    <row r="974" spans="1:11" ht="13.5" customHeight="1" x14ac:dyDescent="0.2">
      <c r="B974" s="277" t="s">
        <v>183</v>
      </c>
      <c r="C974" s="302"/>
      <c r="D974" s="300"/>
      <c r="E974" s="298">
        <v>13.2</v>
      </c>
      <c r="F974" s="284"/>
      <c r="G974" s="283"/>
      <c r="H974" s="284"/>
      <c r="I974" s="283"/>
      <c r="J974" s="284"/>
      <c r="K974" s="299"/>
    </row>
    <row r="975" spans="1:11" ht="13.5" customHeight="1" x14ac:dyDescent="0.2">
      <c r="B975" s="277" t="s">
        <v>258</v>
      </c>
      <c r="C975" s="302"/>
      <c r="D975" s="300">
        <v>16.8</v>
      </c>
      <c r="E975" s="298">
        <v>13.2</v>
      </c>
      <c r="F975" s="284"/>
      <c r="G975" s="283"/>
      <c r="H975" s="284"/>
      <c r="I975" s="283"/>
      <c r="J975" s="284"/>
      <c r="K975" s="299"/>
    </row>
    <row r="976" spans="1:11" s="462" customFormat="1" ht="30.75" customHeight="1" x14ac:dyDescent="0.2">
      <c r="A976" s="430"/>
      <c r="B976" s="277" t="s">
        <v>260</v>
      </c>
      <c r="C976" s="302"/>
      <c r="D976" s="284"/>
      <c r="E976" s="298">
        <v>12</v>
      </c>
      <c r="F976" s="284"/>
      <c r="G976" s="283"/>
      <c r="H976" s="284"/>
      <c r="I976" s="283"/>
      <c r="J976" s="284"/>
      <c r="K976" s="299"/>
    </row>
    <row r="977" spans="1:11" ht="15" customHeight="1" x14ac:dyDescent="0.2">
      <c r="B977" s="277" t="s">
        <v>307</v>
      </c>
      <c r="C977" s="302"/>
      <c r="D977" s="300">
        <v>0.6</v>
      </c>
      <c r="E977" s="298">
        <v>0.6</v>
      </c>
      <c r="F977" s="284"/>
      <c r="G977" s="283"/>
      <c r="H977" s="284"/>
      <c r="I977" s="283"/>
      <c r="J977" s="284"/>
      <c r="K977" s="299"/>
    </row>
    <row r="978" spans="1:11" ht="15" customHeight="1" x14ac:dyDescent="0.2">
      <c r="B978" s="277" t="s">
        <v>49</v>
      </c>
      <c r="C978" s="302"/>
      <c r="D978" s="300">
        <v>4</v>
      </c>
      <c r="E978" s="298">
        <v>4</v>
      </c>
      <c r="F978" s="284"/>
      <c r="G978" s="283"/>
      <c r="H978" s="284"/>
      <c r="I978" s="283"/>
      <c r="J978" s="284"/>
      <c r="K978" s="299"/>
    </row>
    <row r="979" spans="1:11" ht="15" customHeight="1" x14ac:dyDescent="0.2">
      <c r="B979" s="277" t="s">
        <v>310</v>
      </c>
      <c r="C979" s="302"/>
      <c r="D979" s="300"/>
      <c r="E979" s="298"/>
      <c r="F979" s="284"/>
      <c r="G979" s="283"/>
      <c r="H979" s="284"/>
      <c r="I979" s="283"/>
      <c r="J979" s="284"/>
      <c r="K979" s="299" t="s">
        <v>306</v>
      </c>
    </row>
    <row r="980" spans="1:11" ht="23.25" customHeight="1" x14ac:dyDescent="0.2">
      <c r="B980" s="277" t="s">
        <v>68</v>
      </c>
      <c r="C980" s="302"/>
      <c r="D980" s="300">
        <v>35</v>
      </c>
      <c r="E980" s="298">
        <v>35</v>
      </c>
      <c r="F980" s="284"/>
      <c r="G980" s="283"/>
      <c r="H980" s="284"/>
      <c r="I980" s="283"/>
      <c r="J980" s="284"/>
      <c r="K980" s="299"/>
    </row>
    <row r="981" spans="1:11" ht="15" customHeight="1" x14ac:dyDescent="0.2">
      <c r="B981" s="277" t="s">
        <v>31</v>
      </c>
      <c r="C981" s="302"/>
      <c r="D981" s="300">
        <v>1.58</v>
      </c>
      <c r="E981" s="298">
        <v>1.58</v>
      </c>
      <c r="F981" s="284"/>
      <c r="G981" s="283"/>
      <c r="H981" s="284"/>
      <c r="I981" s="283"/>
      <c r="J981" s="284"/>
      <c r="K981" s="299"/>
    </row>
    <row r="982" spans="1:11" ht="15" customHeight="1" x14ac:dyDescent="0.2">
      <c r="B982" s="277" t="s">
        <v>54</v>
      </c>
      <c r="C982" s="302"/>
      <c r="D982" s="300">
        <v>1.58</v>
      </c>
      <c r="E982" s="298">
        <v>1.58</v>
      </c>
      <c r="F982" s="284"/>
      <c r="G982" s="283"/>
      <c r="H982" s="284"/>
      <c r="I982" s="283"/>
      <c r="J982" s="284"/>
      <c r="K982" s="299"/>
    </row>
    <row r="983" spans="1:11" ht="15" customHeight="1" x14ac:dyDescent="0.2">
      <c r="B983" s="277" t="s">
        <v>48</v>
      </c>
      <c r="C983" s="302"/>
      <c r="D983" s="300">
        <v>2.63</v>
      </c>
      <c r="E983" s="298">
        <v>2.1</v>
      </c>
      <c r="F983" s="284"/>
      <c r="G983" s="283"/>
      <c r="H983" s="284"/>
      <c r="I983" s="283"/>
      <c r="J983" s="284"/>
      <c r="K983" s="299"/>
    </row>
    <row r="984" spans="1:11" ht="15" customHeight="1" x14ac:dyDescent="0.2">
      <c r="B984" s="277" t="s">
        <v>43</v>
      </c>
      <c r="C984" s="302"/>
      <c r="D984" s="300">
        <v>1.26</v>
      </c>
      <c r="E984" s="298">
        <v>1.05</v>
      </c>
      <c r="F984" s="284"/>
      <c r="G984" s="283"/>
      <c r="H984" s="284"/>
      <c r="I984" s="283"/>
      <c r="J984" s="284"/>
      <c r="K984" s="299"/>
    </row>
    <row r="985" spans="1:11" ht="36.75" customHeight="1" x14ac:dyDescent="0.2">
      <c r="B985" s="277" t="s">
        <v>164</v>
      </c>
      <c r="C985" s="302"/>
      <c r="D985" s="300">
        <v>2.1</v>
      </c>
      <c r="E985" s="298">
        <v>2.1</v>
      </c>
      <c r="F985" s="284"/>
      <c r="G985" s="283"/>
      <c r="H985" s="284"/>
      <c r="I985" s="283"/>
      <c r="J985" s="284"/>
      <c r="K985" s="299"/>
    </row>
    <row r="986" spans="1:11" ht="15" customHeight="1" x14ac:dyDescent="0.2">
      <c r="B986" s="277" t="s">
        <v>31</v>
      </c>
      <c r="C986" s="302"/>
      <c r="D986" s="300">
        <v>0.53</v>
      </c>
      <c r="E986" s="298">
        <v>0.53</v>
      </c>
      <c r="F986" s="284"/>
      <c r="G986" s="283"/>
      <c r="H986" s="284"/>
      <c r="I986" s="283"/>
      <c r="J986" s="284"/>
      <c r="K986" s="299"/>
    </row>
    <row r="987" spans="1:11" ht="15" customHeight="1" x14ac:dyDescent="0.2">
      <c r="B987" s="277" t="s">
        <v>63</v>
      </c>
      <c r="C987" s="302"/>
      <c r="D987" s="300">
        <v>0.35</v>
      </c>
      <c r="E987" s="298">
        <v>0.35</v>
      </c>
      <c r="F987" s="284"/>
      <c r="G987" s="283"/>
      <c r="H987" s="284"/>
      <c r="I987" s="283"/>
      <c r="J987" s="284"/>
      <c r="K987" s="299"/>
    </row>
    <row r="988" spans="1:11" ht="15" customHeight="1" x14ac:dyDescent="0.2">
      <c r="B988" s="277" t="s">
        <v>307</v>
      </c>
      <c r="C988" s="302"/>
      <c r="D988" s="300">
        <v>0.35</v>
      </c>
      <c r="E988" s="298">
        <v>0.35</v>
      </c>
      <c r="F988" s="284"/>
      <c r="G988" s="283"/>
      <c r="H988" s="284"/>
      <c r="I988" s="283"/>
      <c r="J988" s="284"/>
      <c r="K988" s="299"/>
    </row>
    <row r="989" spans="1:11" ht="15" customHeight="1" x14ac:dyDescent="0.2">
      <c r="B989" s="277" t="s">
        <v>92</v>
      </c>
      <c r="C989" s="302"/>
      <c r="D989" s="300"/>
      <c r="E989" s="298">
        <v>35</v>
      </c>
      <c r="F989" s="284"/>
      <c r="G989" s="283"/>
      <c r="H989" s="284"/>
      <c r="I989" s="283"/>
      <c r="J989" s="284"/>
      <c r="K989" s="299"/>
    </row>
    <row r="990" spans="1:11" ht="15" customHeight="1" x14ac:dyDescent="0.2">
      <c r="B990" s="277" t="s">
        <v>308</v>
      </c>
      <c r="C990" s="302"/>
      <c r="D990" s="300"/>
      <c r="E990" s="298">
        <v>120</v>
      </c>
      <c r="F990" s="284"/>
      <c r="G990" s="283"/>
      <c r="H990" s="284"/>
      <c r="I990" s="283"/>
      <c r="J990" s="284"/>
      <c r="K990" s="299"/>
    </row>
    <row r="991" spans="1:11" ht="15" customHeight="1" x14ac:dyDescent="0.2">
      <c r="A991" s="430" t="s">
        <v>519</v>
      </c>
      <c r="B991" s="277"/>
      <c r="C991" s="304">
        <v>150</v>
      </c>
      <c r="D991" s="300"/>
      <c r="E991" s="298"/>
      <c r="F991" s="284">
        <v>0.11396011396011398</v>
      </c>
      <c r="G991" s="283">
        <v>0.11396011396011398</v>
      </c>
      <c r="H991" s="284">
        <v>7.7820227920227927</v>
      </c>
      <c r="I991" s="283">
        <v>33.340313390313391</v>
      </c>
      <c r="J991" s="284">
        <v>2.85</v>
      </c>
      <c r="K991" s="299" t="s">
        <v>167</v>
      </c>
    </row>
    <row r="992" spans="1:11" ht="15" customHeight="1" x14ac:dyDescent="0.2">
      <c r="B992" s="277" t="s">
        <v>256</v>
      </c>
      <c r="C992" s="302"/>
      <c r="D992" s="300">
        <v>27.4</v>
      </c>
      <c r="E992" s="298">
        <v>24</v>
      </c>
      <c r="F992" s="284"/>
      <c r="G992" s="283"/>
      <c r="H992" s="284"/>
      <c r="I992" s="283"/>
      <c r="J992" s="284"/>
      <c r="K992" s="299"/>
    </row>
    <row r="993" spans="1:11" ht="15" customHeight="1" x14ac:dyDescent="0.2">
      <c r="B993" s="277" t="s">
        <v>68</v>
      </c>
      <c r="C993" s="302"/>
      <c r="D993" s="300">
        <v>152</v>
      </c>
      <c r="E993" s="298">
        <v>152</v>
      </c>
      <c r="F993" s="284"/>
      <c r="G993" s="283"/>
      <c r="H993" s="284"/>
      <c r="I993" s="283"/>
      <c r="J993" s="284"/>
      <c r="K993" s="299"/>
    </row>
    <row r="994" spans="1:11" ht="15" customHeight="1" x14ac:dyDescent="0.2">
      <c r="B994" s="277" t="s">
        <v>63</v>
      </c>
      <c r="C994" s="302"/>
      <c r="D994" s="300">
        <v>5</v>
      </c>
      <c r="E994" s="298">
        <v>5</v>
      </c>
      <c r="F994" s="284"/>
      <c r="G994" s="283"/>
      <c r="H994" s="284"/>
      <c r="I994" s="283"/>
      <c r="J994" s="284"/>
      <c r="K994" s="299"/>
    </row>
    <row r="995" spans="1:11" ht="27.75" customHeight="1" thickBot="1" x14ac:dyDescent="0.25">
      <c r="A995" s="276" t="s">
        <v>303</v>
      </c>
      <c r="B995" s="277"/>
      <c r="C995" s="304">
        <v>40</v>
      </c>
      <c r="D995" s="306">
        <v>40</v>
      </c>
      <c r="E995" s="304">
        <v>40</v>
      </c>
      <c r="F995" s="300">
        <v>2.6399999999999997</v>
      </c>
      <c r="G995" s="339">
        <v>0.48</v>
      </c>
      <c r="H995" s="300">
        <v>15.84</v>
      </c>
      <c r="I995" s="339">
        <v>79.2</v>
      </c>
      <c r="J995" s="306"/>
      <c r="K995" s="340" t="s">
        <v>238</v>
      </c>
    </row>
    <row r="996" spans="1:11" ht="15" customHeight="1" thickBot="1" x14ac:dyDescent="0.25">
      <c r="A996" s="310" t="s">
        <v>39</v>
      </c>
      <c r="B996" s="311"/>
      <c r="C996" s="317">
        <v>540</v>
      </c>
      <c r="D996" s="341"/>
      <c r="E996" s="342"/>
      <c r="F996" s="370">
        <f>F945+F949+F960+F969+F995+F991</f>
        <v>14.99862201872202</v>
      </c>
      <c r="G996" s="370">
        <f t="shared" ref="G996:J996" si="52">G945+G949+G960+G969+G995+G991</f>
        <v>18.400769637769642</v>
      </c>
      <c r="H996" s="370">
        <f t="shared" si="52"/>
        <v>72.322894220594222</v>
      </c>
      <c r="I996" s="370">
        <f t="shared" si="52"/>
        <v>510.09936100936102</v>
      </c>
      <c r="J996" s="370">
        <f t="shared" si="52"/>
        <v>12.93</v>
      </c>
      <c r="K996" s="315"/>
    </row>
    <row r="997" spans="1:11" ht="15" customHeight="1" x14ac:dyDescent="0.2">
      <c r="A997" s="497"/>
      <c r="B997" s="498" t="s">
        <v>425</v>
      </c>
      <c r="C997" s="304"/>
      <c r="D997" s="306"/>
      <c r="E997" s="304"/>
      <c r="F997" s="300"/>
      <c r="G997" s="274"/>
      <c r="H997" s="300"/>
      <c r="I997" s="274"/>
      <c r="J997" s="300"/>
      <c r="K997" s="299"/>
    </row>
    <row r="998" spans="1:11" ht="15" customHeight="1" x14ac:dyDescent="0.2">
      <c r="A998" s="276" t="s">
        <v>251</v>
      </c>
      <c r="B998" s="277"/>
      <c r="C998" s="278">
        <v>150</v>
      </c>
      <c r="D998" s="396"/>
      <c r="E998" s="278"/>
      <c r="F998" s="297">
        <v>4.58</v>
      </c>
      <c r="G998" s="298">
        <v>4.08</v>
      </c>
      <c r="H998" s="300">
        <v>7.58</v>
      </c>
      <c r="I998" s="298">
        <v>85</v>
      </c>
      <c r="J998" s="297">
        <v>2.0499999999999998</v>
      </c>
      <c r="K998" s="299" t="s">
        <v>254</v>
      </c>
    </row>
    <row r="999" spans="1:11" ht="15" customHeight="1" x14ac:dyDescent="0.2">
      <c r="A999" s="276" t="s">
        <v>252</v>
      </c>
      <c r="B999" s="277" t="s">
        <v>197</v>
      </c>
      <c r="C999" s="278"/>
      <c r="D999" s="306">
        <v>158</v>
      </c>
      <c r="E999" s="304">
        <v>150</v>
      </c>
      <c r="F999" s="297"/>
      <c r="G999" s="298"/>
      <c r="H999" s="300"/>
      <c r="I999" s="298"/>
      <c r="J999" s="297"/>
      <c r="K999" s="299"/>
    </row>
    <row r="1000" spans="1:11" ht="24" customHeight="1" thickBot="1" x14ac:dyDescent="0.25">
      <c r="A1000" s="276" t="s">
        <v>262</v>
      </c>
      <c r="B1000" s="301" t="s">
        <v>57</v>
      </c>
      <c r="C1000" s="304">
        <v>20</v>
      </c>
      <c r="D1000" s="300">
        <v>20</v>
      </c>
      <c r="E1000" s="298">
        <v>20</v>
      </c>
      <c r="F1000" s="300">
        <v>1.5</v>
      </c>
      <c r="G1000" s="298">
        <v>1.96</v>
      </c>
      <c r="H1000" s="300">
        <v>14.88</v>
      </c>
      <c r="I1000" s="298">
        <v>83.4</v>
      </c>
      <c r="J1000" s="300"/>
      <c r="K1000" s="299" t="s">
        <v>240</v>
      </c>
    </row>
    <row r="1001" spans="1:11" ht="15" customHeight="1" thickBot="1" x14ac:dyDescent="0.25">
      <c r="A1001" s="599" t="s">
        <v>39</v>
      </c>
      <c r="B1001" s="311"/>
      <c r="C1001" s="287">
        <v>170</v>
      </c>
      <c r="D1001" s="341"/>
      <c r="E1001" s="342"/>
      <c r="F1001" s="435">
        <f>F998+F1000</f>
        <v>6.08</v>
      </c>
      <c r="G1001" s="436">
        <f t="shared" ref="G1001:J1001" si="53">G998+G1000</f>
        <v>6.04</v>
      </c>
      <c r="H1001" s="435">
        <f t="shared" si="53"/>
        <v>22.46</v>
      </c>
      <c r="I1001" s="436">
        <f t="shared" si="53"/>
        <v>168.4</v>
      </c>
      <c r="J1001" s="435">
        <f t="shared" si="53"/>
        <v>2.0499999999999998</v>
      </c>
      <c r="K1001" s="315"/>
    </row>
    <row r="1002" spans="1:11" ht="15" customHeight="1" x14ac:dyDescent="0.2">
      <c r="A1002" s="276"/>
      <c r="B1002" s="344" t="s">
        <v>532</v>
      </c>
      <c r="C1002" s="278"/>
      <c r="D1002" s="306"/>
      <c r="E1002" s="304"/>
      <c r="F1002" s="300"/>
      <c r="G1002" s="298"/>
      <c r="H1002" s="300"/>
      <c r="I1002" s="298"/>
      <c r="J1002" s="300"/>
      <c r="K1002" s="299"/>
    </row>
    <row r="1003" spans="1:11" ht="42" customHeight="1" x14ac:dyDescent="0.2">
      <c r="A1003" s="276" t="s">
        <v>421</v>
      </c>
      <c r="B1003" s="354"/>
      <c r="C1003" s="349">
        <v>130</v>
      </c>
      <c r="D1003" s="350"/>
      <c r="E1003" s="351"/>
      <c r="F1003" s="350">
        <v>9.1217391304347792</v>
      </c>
      <c r="G1003" s="351">
        <v>11.539130434782599</v>
      </c>
      <c r="H1003" s="350">
        <v>35.469565217391306</v>
      </c>
      <c r="I1003" s="351">
        <v>260.60000000000002</v>
      </c>
      <c r="J1003" s="350"/>
      <c r="K1003" s="299" t="s">
        <v>423</v>
      </c>
    </row>
    <row r="1004" spans="1:11" ht="15" customHeight="1" x14ac:dyDescent="0.2">
      <c r="A1004" s="345"/>
      <c r="B1004" s="277" t="s">
        <v>109</v>
      </c>
      <c r="C1004" s="349"/>
      <c r="D1004" s="350">
        <v>43</v>
      </c>
      <c r="E1004" s="351">
        <v>43</v>
      </c>
      <c r="F1004" s="350"/>
      <c r="G1004" s="351"/>
      <c r="H1004" s="350"/>
      <c r="I1004" s="351"/>
      <c r="J1004" s="350"/>
      <c r="K1004" s="299"/>
    </row>
    <row r="1005" spans="1:11" ht="15" customHeight="1" x14ac:dyDescent="0.2">
      <c r="A1005" s="345"/>
      <c r="B1005" s="301" t="s">
        <v>307</v>
      </c>
      <c r="C1005" s="349"/>
      <c r="D1005" s="350">
        <v>0.4</v>
      </c>
      <c r="E1005" s="351">
        <v>0.4</v>
      </c>
      <c r="F1005" s="350"/>
      <c r="G1005" s="351"/>
      <c r="H1005" s="350"/>
      <c r="I1005" s="351"/>
      <c r="J1005" s="350"/>
      <c r="K1005" s="299"/>
    </row>
    <row r="1006" spans="1:11" ht="15" customHeight="1" x14ac:dyDescent="0.2">
      <c r="A1006" s="345"/>
      <c r="B1006" s="301" t="s">
        <v>221</v>
      </c>
      <c r="C1006" s="349"/>
      <c r="D1006" s="350">
        <v>258</v>
      </c>
      <c r="E1006" s="351">
        <v>258</v>
      </c>
      <c r="F1006" s="350"/>
      <c r="G1006" s="351"/>
      <c r="H1006" s="350"/>
      <c r="I1006" s="351"/>
      <c r="J1006" s="350"/>
      <c r="K1006" s="299"/>
    </row>
    <row r="1007" spans="1:11" ht="15" customHeight="1" x14ac:dyDescent="0.2">
      <c r="A1007" s="345"/>
      <c r="B1007" s="354" t="s">
        <v>31</v>
      </c>
      <c r="C1007" s="349"/>
      <c r="D1007" s="350">
        <v>2</v>
      </c>
      <c r="E1007" s="347" t="s">
        <v>412</v>
      </c>
      <c r="F1007" s="350"/>
      <c r="G1007" s="351"/>
      <c r="H1007" s="350"/>
      <c r="I1007" s="351"/>
      <c r="J1007" s="350"/>
      <c r="K1007" s="299"/>
    </row>
    <row r="1008" spans="1:11" ht="15" customHeight="1" x14ac:dyDescent="0.2">
      <c r="A1008" s="345"/>
      <c r="B1008" s="277" t="s">
        <v>422</v>
      </c>
      <c r="C1008" s="349"/>
      <c r="D1008" s="350">
        <v>8.16</v>
      </c>
      <c r="E1008" s="347" t="s">
        <v>344</v>
      </c>
      <c r="F1008" s="350"/>
      <c r="G1008" s="351"/>
      <c r="H1008" s="350"/>
      <c r="I1008" s="351"/>
      <c r="J1008" s="350"/>
      <c r="K1008" s="299"/>
    </row>
    <row r="1009" spans="1:11" ht="15" customHeight="1" x14ac:dyDescent="0.2">
      <c r="A1009" s="276" t="s">
        <v>475</v>
      </c>
      <c r="B1009" s="277"/>
      <c r="C1009" s="307" t="s">
        <v>201</v>
      </c>
      <c r="D1009" s="331"/>
      <c r="E1009" s="332"/>
      <c r="F1009" s="300">
        <v>0.18</v>
      </c>
      <c r="G1009" s="298">
        <v>8.3000000000000004E-2</v>
      </c>
      <c r="H1009" s="300">
        <v>14</v>
      </c>
      <c r="I1009" s="298">
        <v>70.7</v>
      </c>
      <c r="J1009" s="300">
        <v>36.6</v>
      </c>
      <c r="K1009" s="299" t="s">
        <v>476</v>
      </c>
    </row>
    <row r="1010" spans="1:11" ht="15" customHeight="1" x14ac:dyDescent="0.2">
      <c r="A1010" s="276"/>
      <c r="B1010" s="277" t="s">
        <v>477</v>
      </c>
      <c r="C1010" s="307"/>
      <c r="D1010" s="306">
        <v>15.3</v>
      </c>
      <c r="E1010" s="304">
        <v>15</v>
      </c>
      <c r="F1010" s="300"/>
      <c r="G1010" s="298"/>
      <c r="H1010" s="300"/>
      <c r="I1010" s="298"/>
      <c r="J1010" s="300"/>
      <c r="K1010" s="299"/>
    </row>
    <row r="1011" spans="1:11" ht="15" customHeight="1" x14ac:dyDescent="0.2">
      <c r="A1011" s="276"/>
      <c r="B1011" s="277" t="s">
        <v>63</v>
      </c>
      <c r="C1011" s="307"/>
      <c r="D1011" s="306">
        <v>5</v>
      </c>
      <c r="E1011" s="304">
        <v>5</v>
      </c>
      <c r="F1011" s="300"/>
      <c r="G1011" s="298"/>
      <c r="H1011" s="300"/>
      <c r="I1011" s="298"/>
      <c r="J1011" s="300"/>
      <c r="K1011" s="299"/>
    </row>
    <row r="1012" spans="1:11" ht="15" customHeight="1" x14ac:dyDescent="0.2">
      <c r="A1012" s="276"/>
      <c r="B1012" s="277" t="s">
        <v>68</v>
      </c>
      <c r="C1012" s="307"/>
      <c r="D1012" s="306">
        <v>150</v>
      </c>
      <c r="E1012" s="304">
        <v>150</v>
      </c>
      <c r="F1012" s="300"/>
      <c r="G1012" s="298"/>
      <c r="H1012" s="300"/>
      <c r="I1012" s="298"/>
      <c r="J1012" s="300"/>
      <c r="K1012" s="299"/>
    </row>
    <row r="1013" spans="1:11" ht="30.75" customHeight="1" thickBot="1" x14ac:dyDescent="0.25">
      <c r="A1013" s="389" t="s">
        <v>230</v>
      </c>
      <c r="B1013" s="354"/>
      <c r="C1013" s="499">
        <v>30</v>
      </c>
      <c r="D1013" s="348">
        <v>30</v>
      </c>
      <c r="E1013" s="500">
        <v>30</v>
      </c>
      <c r="F1013" s="350">
        <v>2.2822822822822819</v>
      </c>
      <c r="G1013" s="390">
        <v>0.24024024024024024</v>
      </c>
      <c r="H1013" s="350">
        <v>14.774774774774775</v>
      </c>
      <c r="I1013" s="390">
        <v>70.570570570570567</v>
      </c>
      <c r="J1013" s="350">
        <v>0</v>
      </c>
      <c r="K1013" s="340" t="s">
        <v>239</v>
      </c>
    </row>
    <row r="1014" spans="1:11" ht="15.75" customHeight="1" thickBot="1" x14ac:dyDescent="0.25">
      <c r="A1014" s="310" t="s">
        <v>39</v>
      </c>
      <c r="B1014" s="361"/>
      <c r="C1014" s="317">
        <v>315</v>
      </c>
      <c r="D1014" s="343"/>
      <c r="E1014" s="314"/>
      <c r="F1014" s="314">
        <f>F1003+F1009+F1013</f>
        <v>11.58402141271706</v>
      </c>
      <c r="G1014" s="314">
        <f t="shared" ref="G1014:J1014" si="54">G1003+G1009+G1013</f>
        <v>11.86237067502284</v>
      </c>
      <c r="H1014" s="314">
        <f t="shared" si="54"/>
        <v>64.244339992166076</v>
      </c>
      <c r="I1014" s="314">
        <f t="shared" si="54"/>
        <v>401.87057057057058</v>
      </c>
      <c r="J1014" s="314">
        <f t="shared" si="54"/>
        <v>36.6</v>
      </c>
      <c r="K1014" s="288"/>
    </row>
    <row r="1015" spans="1:11" ht="18.75" customHeight="1" thickBot="1" x14ac:dyDescent="0.25">
      <c r="A1015" s="310" t="s">
        <v>64</v>
      </c>
      <c r="B1015" s="361"/>
      <c r="C1015" s="314">
        <f>C939+C943+C996+C1001+C1014</f>
        <v>1478</v>
      </c>
      <c r="D1015" s="314"/>
      <c r="E1015" s="314"/>
      <c r="F1015" s="314">
        <f t="shared" ref="F1015:J1015" si="55">F939+F943+F996+F1001+F1014</f>
        <v>42.072083183691333</v>
      </c>
      <c r="G1015" s="314">
        <f t="shared" si="55"/>
        <v>46.744190425405094</v>
      </c>
      <c r="H1015" s="314">
        <f t="shared" si="55"/>
        <v>211.60122435223241</v>
      </c>
      <c r="I1015" s="314">
        <f>I939+I943+I996+I1001+I1014</f>
        <v>1421.4579457760788</v>
      </c>
      <c r="J1015" s="314">
        <f t="shared" si="55"/>
        <v>63.42</v>
      </c>
      <c r="K1015" s="315"/>
    </row>
    <row r="1016" spans="1:11" ht="16.5" customHeight="1" thickBot="1" x14ac:dyDescent="0.25">
      <c r="A1016" s="310" t="s">
        <v>366</v>
      </c>
      <c r="B1016" s="361"/>
      <c r="C1016" s="314">
        <f>C113+C211+C310+C404+C507+C589+C717+C809+C918+C1015</f>
        <v>15877</v>
      </c>
      <c r="D1016" s="314"/>
      <c r="E1016" s="314"/>
      <c r="F1016" s="314">
        <f>F113+F211+F310+F404+F507+F589+F717+F809+F918+F1015</f>
        <v>426.93894819875578</v>
      </c>
      <c r="G1016" s="314">
        <f>G113+G211+G310+G404+G507+G589+G717+G809+G918+G1015</f>
        <v>450.45285451483414</v>
      </c>
      <c r="H1016" s="314">
        <f>H113+H211+H310+H404+H507+H589+H717+H809+H918+H1015</f>
        <v>1952.3385648335002</v>
      </c>
      <c r="I1016" s="314">
        <f>I113+I211+I310+I404+I507+I589+I717+I809+I918+I1015</f>
        <v>13406.953913473575</v>
      </c>
      <c r="J1016" s="370">
        <f>J113+J211+J310+J404+J507+J589+J717+J809+J918+J1015</f>
        <v>509.73599999999999</v>
      </c>
      <c r="K1016" s="315"/>
    </row>
    <row r="1017" spans="1:11" ht="16.5" customHeight="1" thickBot="1" x14ac:dyDescent="0.25">
      <c r="A1017" s="310" t="s">
        <v>536</v>
      </c>
      <c r="B1017" s="361"/>
      <c r="C1017" s="314">
        <f>C1016/10</f>
        <v>1587.7</v>
      </c>
      <c r="D1017" s="314"/>
      <c r="E1017" s="314"/>
      <c r="F1017" s="314">
        <f t="shared" ref="F1017:J1017" si="56">F1016/10</f>
        <v>42.693894819875581</v>
      </c>
      <c r="G1017" s="314">
        <f t="shared" si="56"/>
        <v>45.045285451483416</v>
      </c>
      <c r="H1017" s="314">
        <f t="shared" si="56"/>
        <v>195.23385648335002</v>
      </c>
      <c r="I1017" s="314">
        <f t="shared" si="56"/>
        <v>1340.6953913473576</v>
      </c>
      <c r="J1017" s="314">
        <f t="shared" si="56"/>
        <v>50.973599999999998</v>
      </c>
      <c r="K1017" s="315"/>
    </row>
    <row r="1018" spans="1:11" ht="16.5" customHeight="1" x14ac:dyDescent="0.2">
      <c r="A1018" s="430" t="s">
        <v>122</v>
      </c>
      <c r="B1018" s="277"/>
      <c r="C1018" s="277"/>
      <c r="D1018" s="470"/>
      <c r="E1018" s="501"/>
      <c r="F1018" s="431"/>
      <c r="G1018" s="431"/>
      <c r="H1018" s="431"/>
      <c r="I1018" s="431"/>
      <c r="K1018" s="277"/>
    </row>
    <row r="1019" spans="1:11" ht="31.5" customHeight="1" x14ac:dyDescent="0.2">
      <c r="A1019" s="669" t="s">
        <v>232</v>
      </c>
      <c r="B1019" s="669"/>
      <c r="C1019" s="669"/>
      <c r="D1019" s="669"/>
      <c r="E1019" s="669"/>
      <c r="F1019" s="669"/>
      <c r="G1019" s="669"/>
      <c r="H1019" s="669"/>
      <c r="I1019" s="669"/>
      <c r="J1019" s="669"/>
      <c r="K1019" s="669"/>
    </row>
    <row r="1020" spans="1:11" ht="15" customHeight="1" x14ac:dyDescent="0.2">
      <c r="A1020" s="669" t="s">
        <v>123</v>
      </c>
      <c r="B1020" s="669"/>
      <c r="C1020" s="669"/>
      <c r="D1020" s="669"/>
      <c r="E1020" s="669"/>
      <c r="F1020" s="669"/>
      <c r="G1020" s="669"/>
      <c r="H1020" s="669"/>
      <c r="I1020" s="669"/>
      <c r="J1020" s="669"/>
      <c r="K1020" s="669"/>
    </row>
    <row r="1021" spans="1:11" ht="15" customHeight="1" x14ac:dyDescent="0.2">
      <c r="A1021" s="669" t="s">
        <v>124</v>
      </c>
      <c r="B1021" s="669"/>
      <c r="C1021" s="669"/>
      <c r="D1021" s="669"/>
      <c r="E1021" s="669"/>
      <c r="F1021" s="669"/>
      <c r="G1021" s="669"/>
      <c r="H1021" s="669"/>
      <c r="I1021" s="669"/>
      <c r="J1021" s="669"/>
      <c r="K1021" s="669"/>
    </row>
    <row r="1022" spans="1:11" ht="15" customHeight="1" x14ac:dyDescent="0.2">
      <c r="A1022" s="669" t="s">
        <v>125</v>
      </c>
      <c r="B1022" s="669"/>
      <c r="C1022" s="669"/>
      <c r="D1022" s="669"/>
      <c r="E1022" s="669"/>
      <c r="F1022" s="669"/>
      <c r="G1022" s="669"/>
      <c r="H1022" s="669"/>
      <c r="I1022" s="669"/>
      <c r="J1022" s="669"/>
      <c r="K1022" s="669"/>
    </row>
    <row r="1023" spans="1:11" ht="15" customHeight="1" x14ac:dyDescent="0.2">
      <c r="A1023" s="677" t="s">
        <v>445</v>
      </c>
      <c r="B1023" s="677"/>
      <c r="C1023" s="677"/>
      <c r="D1023" s="677"/>
      <c r="E1023" s="677"/>
      <c r="F1023" s="677"/>
      <c r="G1023" s="677"/>
      <c r="H1023" s="677"/>
      <c r="I1023" s="677"/>
      <c r="J1023" s="677"/>
      <c r="K1023" s="677"/>
    </row>
    <row r="1024" spans="1:11" ht="15" customHeight="1" x14ac:dyDescent="0.2">
      <c r="A1024" s="669" t="s">
        <v>126</v>
      </c>
      <c r="B1024" s="669"/>
      <c r="C1024" s="669"/>
      <c r="D1024" s="669"/>
      <c r="E1024" s="669"/>
      <c r="F1024" s="669"/>
      <c r="G1024" s="669"/>
      <c r="H1024" s="669"/>
      <c r="I1024" s="669"/>
      <c r="J1024" s="669"/>
      <c r="K1024" s="669"/>
    </row>
    <row r="1025" spans="1:11" ht="23.25" customHeight="1" x14ac:dyDescent="0.2">
      <c r="A1025" s="677" t="s">
        <v>446</v>
      </c>
      <c r="B1025" s="677"/>
      <c r="C1025" s="677"/>
      <c r="D1025" s="677"/>
      <c r="E1025" s="677"/>
      <c r="F1025" s="677"/>
      <c r="G1025" s="677"/>
      <c r="H1025" s="677"/>
      <c r="I1025" s="677"/>
      <c r="J1025" s="677"/>
      <c r="K1025" s="677"/>
    </row>
    <row r="1026" spans="1:11" ht="15" customHeight="1" x14ac:dyDescent="0.2">
      <c r="A1026" s="669" t="s">
        <v>127</v>
      </c>
      <c r="B1026" s="669"/>
      <c r="C1026" s="669"/>
      <c r="D1026" s="669"/>
      <c r="E1026" s="669"/>
      <c r="F1026" s="669"/>
      <c r="G1026" s="669"/>
      <c r="H1026" s="669"/>
      <c r="I1026" s="669"/>
      <c r="J1026" s="669"/>
      <c r="K1026" s="669"/>
    </row>
    <row r="1027" spans="1:11" ht="15.75" customHeight="1" x14ac:dyDescent="0.2">
      <c r="A1027" s="677" t="s">
        <v>447</v>
      </c>
      <c r="B1027" s="677"/>
      <c r="C1027" s="677"/>
      <c r="D1027" s="677"/>
      <c r="E1027" s="677"/>
      <c r="F1027" s="677"/>
      <c r="G1027" s="677"/>
      <c r="H1027" s="677"/>
      <c r="I1027" s="677"/>
      <c r="J1027" s="677"/>
      <c r="K1027" s="677"/>
    </row>
    <row r="1028" spans="1:11" ht="12.75" customHeight="1" x14ac:dyDescent="0.2">
      <c r="A1028" s="669" t="s">
        <v>242</v>
      </c>
      <c r="B1028" s="669"/>
      <c r="C1028" s="669"/>
      <c r="D1028" s="669"/>
      <c r="E1028" s="669"/>
      <c r="F1028" s="669"/>
      <c r="G1028" s="669"/>
      <c r="H1028" s="669"/>
      <c r="I1028" s="669"/>
      <c r="J1028" s="669"/>
      <c r="K1028" s="669"/>
    </row>
    <row r="1029" spans="1:11" ht="18" customHeight="1" x14ac:dyDescent="0.2">
      <c r="A1029" s="669" t="s">
        <v>128</v>
      </c>
      <c r="B1029" s="669"/>
      <c r="C1029" s="669"/>
      <c r="D1029" s="669"/>
      <c r="E1029" s="669"/>
      <c r="F1029" s="669"/>
      <c r="G1029" s="669"/>
      <c r="H1029" s="669"/>
      <c r="I1029" s="669"/>
      <c r="J1029" s="669"/>
      <c r="K1029" s="669"/>
    </row>
    <row r="1030" spans="1:11" ht="38.25" customHeight="1" x14ac:dyDescent="0.2">
      <c r="A1030" s="669" t="s">
        <v>129</v>
      </c>
      <c r="B1030" s="669"/>
      <c r="C1030" s="669"/>
      <c r="D1030" s="669"/>
      <c r="E1030" s="669"/>
      <c r="F1030" s="669"/>
      <c r="G1030" s="669"/>
      <c r="H1030" s="669"/>
      <c r="I1030" s="669"/>
      <c r="J1030" s="669"/>
      <c r="K1030" s="669"/>
    </row>
    <row r="1031" spans="1:11" ht="15.75" customHeight="1" x14ac:dyDescent="0.2">
      <c r="A1031" s="677" t="s">
        <v>448</v>
      </c>
      <c r="B1031" s="677"/>
      <c r="C1031" s="677"/>
      <c r="D1031" s="677"/>
      <c r="E1031" s="677"/>
      <c r="F1031" s="677"/>
      <c r="G1031" s="677"/>
      <c r="H1031" s="677"/>
      <c r="I1031" s="677"/>
      <c r="J1031" s="677"/>
      <c r="K1031" s="677"/>
    </row>
    <row r="1032" spans="1:11" ht="15.75" customHeight="1" x14ac:dyDescent="0.2">
      <c r="A1032" s="669" t="s">
        <v>188</v>
      </c>
      <c r="B1032" s="669"/>
      <c r="C1032" s="669"/>
      <c r="D1032" s="669"/>
      <c r="E1032" s="669"/>
      <c r="F1032" s="669"/>
      <c r="G1032" s="669"/>
      <c r="H1032" s="669"/>
      <c r="I1032" s="669"/>
      <c r="J1032" s="669"/>
      <c r="K1032" s="669"/>
    </row>
    <row r="1033" spans="1:11" ht="15" customHeight="1" x14ac:dyDescent="0.2">
      <c r="A1033" s="669" t="s">
        <v>130</v>
      </c>
      <c r="B1033" s="669"/>
      <c r="C1033" s="669"/>
      <c r="D1033" s="669"/>
      <c r="E1033" s="669"/>
      <c r="F1033" s="669"/>
      <c r="G1033" s="669"/>
      <c r="H1033" s="669"/>
      <c r="I1033" s="669"/>
      <c r="J1033" s="669"/>
      <c r="K1033" s="669"/>
    </row>
    <row r="1034" spans="1:11" ht="15" customHeight="1" x14ac:dyDescent="0.2">
      <c r="A1034" s="669" t="s">
        <v>131</v>
      </c>
      <c r="B1034" s="669"/>
      <c r="C1034" s="669"/>
      <c r="D1034" s="669"/>
      <c r="E1034" s="669"/>
      <c r="F1034" s="669"/>
      <c r="G1034" s="669"/>
      <c r="H1034" s="669"/>
      <c r="I1034" s="669"/>
      <c r="J1034" s="669"/>
      <c r="K1034" s="669"/>
    </row>
    <row r="1035" spans="1:11" ht="15" customHeight="1" x14ac:dyDescent="0.2">
      <c r="A1035" s="669" t="s">
        <v>189</v>
      </c>
      <c r="B1035" s="669"/>
      <c r="C1035" s="669"/>
      <c r="D1035" s="669"/>
      <c r="E1035" s="669"/>
      <c r="F1035" s="669"/>
      <c r="G1035" s="669"/>
      <c r="H1035" s="669"/>
      <c r="I1035" s="669"/>
      <c r="J1035" s="669"/>
      <c r="K1035" s="669"/>
    </row>
    <row r="1036" spans="1:11" ht="15" customHeight="1" x14ac:dyDescent="0.2">
      <c r="A1036" s="669" t="s">
        <v>132</v>
      </c>
      <c r="B1036" s="669"/>
      <c r="C1036" s="669"/>
      <c r="D1036" s="669"/>
      <c r="E1036" s="669"/>
      <c r="F1036" s="669"/>
      <c r="G1036" s="669"/>
      <c r="H1036" s="669"/>
      <c r="I1036" s="669"/>
      <c r="J1036" s="669"/>
      <c r="K1036" s="669"/>
    </row>
    <row r="1037" spans="1:11" ht="15" customHeight="1" x14ac:dyDescent="0.2">
      <c r="A1037" s="669" t="s">
        <v>190</v>
      </c>
      <c r="B1037" s="669"/>
      <c r="C1037" s="669"/>
      <c r="D1037" s="669"/>
      <c r="E1037" s="669"/>
      <c r="F1037" s="669"/>
      <c r="G1037" s="669"/>
      <c r="H1037" s="669"/>
      <c r="I1037" s="669"/>
      <c r="J1037" s="669"/>
      <c r="K1037" s="669"/>
    </row>
    <row r="1038" spans="1:11" ht="15" customHeight="1" x14ac:dyDescent="0.2">
      <c r="A1038" s="669" t="s">
        <v>133</v>
      </c>
      <c r="B1038" s="669"/>
      <c r="C1038" s="669"/>
      <c r="D1038" s="669"/>
      <c r="E1038" s="669"/>
      <c r="F1038" s="669"/>
      <c r="G1038" s="669"/>
      <c r="H1038" s="669"/>
      <c r="I1038" s="669"/>
      <c r="J1038" s="669"/>
      <c r="K1038" s="669"/>
    </row>
    <row r="1039" spans="1:11" ht="15" customHeight="1" x14ac:dyDescent="0.2">
      <c r="A1039" s="669" t="s">
        <v>134</v>
      </c>
      <c r="B1039" s="669"/>
      <c r="C1039" s="669"/>
      <c r="D1039" s="669"/>
      <c r="E1039" s="669"/>
      <c r="F1039" s="669"/>
      <c r="G1039" s="669"/>
      <c r="H1039" s="669"/>
      <c r="I1039" s="669"/>
      <c r="J1039" s="669"/>
      <c r="K1039" s="669"/>
    </row>
    <row r="1040" spans="1:11" ht="15" customHeight="1" x14ac:dyDescent="0.2">
      <c r="A1040" s="669" t="s">
        <v>191</v>
      </c>
      <c r="B1040" s="669"/>
      <c r="C1040" s="669"/>
      <c r="D1040" s="669"/>
      <c r="E1040" s="669"/>
      <c r="F1040" s="669"/>
      <c r="G1040" s="669"/>
      <c r="H1040" s="669"/>
      <c r="I1040" s="669"/>
      <c r="J1040" s="669"/>
      <c r="K1040" s="669"/>
    </row>
    <row r="1041" spans="1:11" ht="15" customHeight="1" x14ac:dyDescent="0.2">
      <c r="A1041" s="669" t="s">
        <v>135</v>
      </c>
      <c r="B1041" s="669"/>
      <c r="C1041" s="669"/>
      <c r="D1041" s="669"/>
      <c r="E1041" s="669"/>
      <c r="F1041" s="669"/>
      <c r="G1041" s="669"/>
      <c r="H1041" s="669"/>
      <c r="I1041" s="669"/>
      <c r="J1041" s="669"/>
      <c r="K1041" s="669"/>
    </row>
    <row r="1042" spans="1:11" ht="15" customHeight="1" x14ac:dyDescent="0.2">
      <c r="A1042" s="669" t="s">
        <v>136</v>
      </c>
      <c r="B1042" s="669"/>
      <c r="C1042" s="669"/>
      <c r="D1042" s="669"/>
      <c r="E1042" s="669"/>
      <c r="F1042" s="669"/>
      <c r="G1042" s="669"/>
      <c r="H1042" s="669"/>
      <c r="I1042" s="669"/>
      <c r="J1042" s="669"/>
      <c r="K1042" s="669"/>
    </row>
    <row r="1043" spans="1:11" ht="15" customHeight="1" x14ac:dyDescent="0.2">
      <c r="E1043" s="501"/>
      <c r="F1043" s="431"/>
      <c r="G1043" s="431"/>
      <c r="H1043" s="431"/>
      <c r="I1043" s="431"/>
      <c r="K1043" s="269"/>
    </row>
    <row r="1044" spans="1:11" ht="15" customHeight="1" x14ac:dyDescent="0.2">
      <c r="F1044" s="431"/>
      <c r="G1044" s="431"/>
      <c r="H1044" s="431"/>
      <c r="I1044" s="431"/>
      <c r="K1044" s="269"/>
    </row>
    <row r="1045" spans="1:11" ht="15" customHeight="1" x14ac:dyDescent="0.2">
      <c r="A1045" s="264"/>
      <c r="F1045" s="490"/>
      <c r="G1045" s="490"/>
      <c r="H1045" s="490"/>
      <c r="I1045" s="490"/>
      <c r="K1045" s="269"/>
    </row>
    <row r="1046" spans="1:11" ht="15" customHeight="1" x14ac:dyDescent="0.2">
      <c r="A1046" s="264"/>
      <c r="F1046" s="490"/>
      <c r="G1046" s="490"/>
      <c r="H1046" s="490"/>
      <c r="I1046" s="490"/>
      <c r="K1046" s="269"/>
    </row>
    <row r="1047" spans="1:11" ht="15" customHeight="1" x14ac:dyDescent="0.2">
      <c r="A1047" s="264"/>
      <c r="F1047" s="490"/>
      <c r="G1047" s="490"/>
      <c r="H1047" s="490"/>
      <c r="I1047" s="490"/>
      <c r="K1047" s="269"/>
    </row>
    <row r="1048" spans="1:11" ht="15" customHeight="1" x14ac:dyDescent="0.2">
      <c r="A1048" s="264"/>
      <c r="F1048" s="490"/>
      <c r="G1048" s="490"/>
      <c r="H1048" s="490"/>
      <c r="I1048" s="490"/>
      <c r="K1048" s="269"/>
    </row>
    <row r="1049" spans="1:11" ht="15" customHeight="1" x14ac:dyDescent="0.2">
      <c r="F1049" s="431"/>
      <c r="G1049" s="431"/>
      <c r="H1049" s="431"/>
      <c r="I1049" s="431"/>
      <c r="K1049" s="269"/>
    </row>
    <row r="1050" spans="1:11" ht="15" customHeight="1" x14ac:dyDescent="0.2">
      <c r="A1050" s="264"/>
      <c r="F1050" s="431"/>
      <c r="G1050" s="431"/>
      <c r="H1050" s="431"/>
      <c r="I1050" s="431"/>
      <c r="K1050" s="269"/>
    </row>
    <row r="1051" spans="1:11" ht="15" customHeight="1" x14ac:dyDescent="0.2">
      <c r="E1051" s="501"/>
      <c r="F1051" s="431"/>
      <c r="G1051" s="431"/>
      <c r="H1051" s="431"/>
      <c r="I1051" s="431"/>
      <c r="K1051" s="269"/>
    </row>
    <row r="1052" spans="1:11" ht="15" customHeight="1" x14ac:dyDescent="0.2">
      <c r="E1052" s="501"/>
      <c r="F1052" s="431"/>
      <c r="G1052" s="431"/>
      <c r="H1052" s="431"/>
      <c r="I1052" s="431"/>
      <c r="K1052" s="269"/>
    </row>
    <row r="1053" spans="1:11" ht="15" customHeight="1" x14ac:dyDescent="0.2">
      <c r="F1053" s="431"/>
      <c r="G1053" s="431"/>
      <c r="H1053" s="431"/>
      <c r="I1053" s="431"/>
      <c r="K1053" s="269"/>
    </row>
    <row r="1054" spans="1:11" ht="15" customHeight="1" x14ac:dyDescent="0.2">
      <c r="A1054" s="264"/>
      <c r="F1054" s="490"/>
      <c r="G1054" s="490"/>
      <c r="H1054" s="490"/>
      <c r="I1054" s="490"/>
      <c r="K1054" s="269"/>
    </row>
    <row r="1055" spans="1:11" ht="15" customHeight="1" x14ac:dyDescent="0.2">
      <c r="F1055" s="431"/>
      <c r="G1055" s="431"/>
      <c r="H1055" s="431"/>
      <c r="I1055" s="431"/>
      <c r="K1055" s="269"/>
    </row>
    <row r="1056" spans="1:11" ht="15" customHeight="1" x14ac:dyDescent="0.2">
      <c r="A1056" s="264"/>
      <c r="F1056" s="431"/>
      <c r="G1056" s="431"/>
      <c r="H1056" s="431"/>
      <c r="I1056" s="431"/>
      <c r="K1056" s="269"/>
    </row>
    <row r="1057" spans="1:11" ht="15" customHeight="1" x14ac:dyDescent="0.2">
      <c r="E1057" s="501"/>
      <c r="F1057" s="431"/>
      <c r="G1057" s="431"/>
      <c r="H1057" s="431"/>
      <c r="I1057" s="431"/>
      <c r="K1057" s="269"/>
    </row>
    <row r="1058" spans="1:11" ht="15" customHeight="1" x14ac:dyDescent="0.2">
      <c r="A1058" s="264"/>
      <c r="B1058" s="267"/>
      <c r="C1058" s="503"/>
      <c r="D1058" s="503"/>
      <c r="E1058" s="441"/>
      <c r="F1058" s="490"/>
      <c r="G1058" s="490"/>
      <c r="H1058" s="490"/>
      <c r="I1058" s="490"/>
      <c r="K1058" s="269"/>
    </row>
    <row r="1059" spans="1:11" ht="15" customHeight="1" x14ac:dyDescent="0.2">
      <c r="F1059" s="431"/>
      <c r="G1059" s="431"/>
      <c r="H1059" s="431"/>
      <c r="I1059" s="431"/>
      <c r="K1059" s="269"/>
    </row>
    <row r="1060" spans="1:11" ht="15" customHeight="1" x14ac:dyDescent="0.2">
      <c r="F1060" s="431"/>
      <c r="G1060" s="431"/>
      <c r="H1060" s="431"/>
      <c r="I1060" s="431"/>
      <c r="K1060" s="269"/>
    </row>
    <row r="1061" spans="1:11" ht="15" customHeight="1" x14ac:dyDescent="0.2">
      <c r="A1061" s="264"/>
      <c r="F1061" s="490"/>
      <c r="G1061" s="490"/>
      <c r="H1061" s="490"/>
      <c r="I1061" s="490"/>
      <c r="K1061" s="269"/>
    </row>
    <row r="1062" spans="1:11" ht="15" customHeight="1" x14ac:dyDescent="0.2">
      <c r="K1062" s="269"/>
    </row>
    <row r="1063" spans="1:11" ht="15" customHeight="1" x14ac:dyDescent="0.2">
      <c r="A1063" s="264"/>
      <c r="B1063" s="267"/>
      <c r="K1063" s="269"/>
    </row>
    <row r="1064" spans="1:11" ht="15" customHeight="1" x14ac:dyDescent="0.2">
      <c r="A1064" s="264"/>
      <c r="B1064" s="267"/>
      <c r="K1064" s="269"/>
    </row>
    <row r="1065" spans="1:11" ht="15" customHeight="1" x14ac:dyDescent="0.2">
      <c r="A1065" s="264"/>
      <c r="B1065" s="267"/>
      <c r="K1065" s="269"/>
    </row>
    <row r="1066" spans="1:11" ht="15" customHeight="1" x14ac:dyDescent="0.2">
      <c r="A1066" s="264"/>
      <c r="B1066" s="267"/>
      <c r="K1066" s="269"/>
    </row>
    <row r="1067" spans="1:11" ht="15" customHeight="1" x14ac:dyDescent="0.2">
      <c r="A1067" s="264"/>
      <c r="B1067" s="267"/>
      <c r="K1067" s="269"/>
    </row>
    <row r="1068" spans="1:11" ht="15" customHeight="1" x14ac:dyDescent="0.2">
      <c r="K1068" s="269"/>
    </row>
    <row r="1069" spans="1:11" ht="15" customHeight="1" x14ac:dyDescent="0.2">
      <c r="K1069" s="269"/>
    </row>
    <row r="1070" spans="1:11" ht="15" customHeight="1" x14ac:dyDescent="0.2">
      <c r="C1070" s="503"/>
      <c r="D1070" s="503"/>
      <c r="K1070" s="269"/>
    </row>
    <row r="1071" spans="1:11" ht="15" customHeight="1" x14ac:dyDescent="0.2">
      <c r="A1071" s="264"/>
      <c r="B1071" s="267"/>
      <c r="K1071" s="269"/>
    </row>
    <row r="1072" spans="1:11" ht="15" customHeight="1" x14ac:dyDescent="0.2">
      <c r="E1072" s="501"/>
      <c r="F1072" s="431"/>
      <c r="G1072" s="431"/>
      <c r="H1072" s="431"/>
      <c r="I1072" s="431"/>
      <c r="K1072" s="269"/>
    </row>
    <row r="1073" spans="1:11" ht="15" customHeight="1" x14ac:dyDescent="0.2">
      <c r="E1073" s="501"/>
      <c r="F1073" s="431"/>
      <c r="G1073" s="431"/>
      <c r="H1073" s="431"/>
      <c r="I1073" s="431"/>
      <c r="K1073" s="269"/>
    </row>
    <row r="1074" spans="1:11" ht="15" customHeight="1" x14ac:dyDescent="0.2">
      <c r="E1074" s="501"/>
      <c r="F1074" s="431"/>
      <c r="G1074" s="431"/>
      <c r="H1074" s="431"/>
      <c r="I1074" s="431"/>
      <c r="K1074" s="269"/>
    </row>
    <row r="1075" spans="1:11" ht="15" customHeight="1" x14ac:dyDescent="0.2">
      <c r="F1075" s="431"/>
      <c r="G1075" s="431"/>
      <c r="H1075" s="431"/>
      <c r="I1075" s="431"/>
      <c r="K1075" s="269"/>
    </row>
    <row r="1076" spans="1:11" ht="15" customHeight="1" x14ac:dyDescent="0.2">
      <c r="E1076" s="501"/>
      <c r="F1076" s="431"/>
      <c r="G1076" s="431"/>
      <c r="H1076" s="431"/>
      <c r="I1076" s="431"/>
      <c r="K1076" s="269"/>
    </row>
    <row r="1077" spans="1:11" ht="15" customHeight="1" x14ac:dyDescent="0.2">
      <c r="F1077" s="431"/>
      <c r="G1077" s="431"/>
      <c r="H1077" s="431"/>
      <c r="I1077" s="431"/>
      <c r="K1077" s="269"/>
    </row>
    <row r="1078" spans="1:11" ht="15" customHeight="1" x14ac:dyDescent="0.2">
      <c r="F1078" s="431"/>
      <c r="G1078" s="431"/>
      <c r="H1078" s="431"/>
      <c r="I1078" s="431"/>
      <c r="K1078" s="269"/>
    </row>
    <row r="1079" spans="1:11" ht="15" customHeight="1" x14ac:dyDescent="0.2">
      <c r="A1079" s="264"/>
      <c r="B1079" s="267"/>
      <c r="C1079" s="503"/>
      <c r="D1079" s="503"/>
      <c r="E1079" s="441"/>
      <c r="F1079" s="490"/>
      <c r="G1079" s="490"/>
      <c r="H1079" s="490"/>
      <c r="I1079" s="490"/>
      <c r="K1079" s="269"/>
    </row>
    <row r="1080" spans="1:11" ht="15" customHeight="1" x14ac:dyDescent="0.2">
      <c r="A1080" s="264"/>
      <c r="B1080" s="267"/>
      <c r="C1080" s="503"/>
      <c r="D1080" s="503"/>
      <c r="E1080" s="441"/>
      <c r="F1080" s="490"/>
      <c r="G1080" s="490"/>
      <c r="H1080" s="490"/>
      <c r="I1080" s="490"/>
      <c r="K1080" s="269"/>
    </row>
    <row r="1081" spans="1:11" ht="15" customHeight="1" x14ac:dyDescent="0.2">
      <c r="A1081" s="264"/>
      <c r="B1081" s="267"/>
      <c r="C1081" s="503"/>
      <c r="D1081" s="503"/>
      <c r="E1081" s="441"/>
      <c r="F1081" s="490"/>
      <c r="G1081" s="490"/>
      <c r="H1081" s="490"/>
      <c r="I1081" s="490"/>
      <c r="K1081" s="269"/>
    </row>
    <row r="1082" spans="1:11" ht="15" customHeight="1" x14ac:dyDescent="0.2">
      <c r="F1082" s="431"/>
      <c r="G1082" s="431"/>
      <c r="H1082" s="431"/>
      <c r="I1082" s="431"/>
      <c r="K1082" s="269"/>
    </row>
    <row r="1083" spans="1:11" ht="15" customHeight="1" x14ac:dyDescent="0.2">
      <c r="A1083" s="264"/>
      <c r="F1083" s="431"/>
      <c r="G1083" s="431"/>
      <c r="H1083" s="431"/>
      <c r="I1083" s="431"/>
      <c r="K1083" s="269"/>
    </row>
    <row r="1084" spans="1:11" ht="15" customHeight="1" x14ac:dyDescent="0.2">
      <c r="F1084" s="431"/>
      <c r="G1084" s="431"/>
      <c r="H1084" s="431"/>
      <c r="I1084" s="490"/>
      <c r="K1084" s="269"/>
    </row>
    <row r="1085" spans="1:11" ht="15" customHeight="1" x14ac:dyDescent="0.2">
      <c r="E1085" s="501"/>
      <c r="F1085" s="431"/>
      <c r="G1085" s="431"/>
      <c r="H1085" s="431"/>
      <c r="I1085" s="431"/>
      <c r="K1085" s="269"/>
    </row>
    <row r="1086" spans="1:11" ht="15" customHeight="1" x14ac:dyDescent="0.2">
      <c r="E1086" s="501"/>
      <c r="F1086" s="431"/>
      <c r="G1086" s="431"/>
      <c r="H1086" s="431"/>
      <c r="I1086" s="431"/>
      <c r="K1086" s="269"/>
    </row>
    <row r="1087" spans="1:11" ht="15" customHeight="1" x14ac:dyDescent="0.2">
      <c r="E1087" s="501"/>
      <c r="F1087" s="431"/>
      <c r="G1087" s="431"/>
      <c r="H1087" s="431"/>
      <c r="I1087" s="431"/>
      <c r="K1087" s="269"/>
    </row>
    <row r="1088" spans="1:11" ht="15" customHeight="1" x14ac:dyDescent="0.2">
      <c r="E1088" s="501"/>
      <c r="F1088" s="431"/>
      <c r="G1088" s="431"/>
      <c r="H1088" s="431"/>
      <c r="I1088" s="431"/>
      <c r="K1088" s="269"/>
    </row>
    <row r="1089" spans="1:11" ht="15" customHeight="1" x14ac:dyDescent="0.2">
      <c r="E1089" s="501"/>
      <c r="F1089" s="431"/>
      <c r="G1089" s="431"/>
      <c r="H1089" s="431"/>
      <c r="I1089" s="431"/>
      <c r="K1089" s="269"/>
    </row>
    <row r="1090" spans="1:11" ht="15" customHeight="1" x14ac:dyDescent="0.2">
      <c r="E1090" s="501"/>
      <c r="F1090" s="431"/>
      <c r="G1090" s="431"/>
      <c r="H1090" s="431"/>
      <c r="I1090" s="431"/>
      <c r="K1090" s="269"/>
    </row>
    <row r="1091" spans="1:11" ht="15" customHeight="1" x14ac:dyDescent="0.2">
      <c r="E1091" s="501"/>
      <c r="F1091" s="431"/>
      <c r="G1091" s="431"/>
      <c r="H1091" s="431"/>
      <c r="I1091" s="431"/>
      <c r="K1091" s="269"/>
    </row>
    <row r="1092" spans="1:11" ht="15" customHeight="1" x14ac:dyDescent="0.2">
      <c r="F1092" s="431"/>
      <c r="G1092" s="431"/>
      <c r="H1092" s="431"/>
      <c r="I1092" s="431"/>
      <c r="K1092" s="269"/>
    </row>
    <row r="1093" spans="1:11" ht="15" customHeight="1" x14ac:dyDescent="0.2">
      <c r="A1093" s="264"/>
      <c r="F1093" s="490"/>
      <c r="G1093" s="490"/>
      <c r="H1093" s="490"/>
      <c r="I1093" s="490"/>
      <c r="K1093" s="269"/>
    </row>
    <row r="1094" spans="1:11" ht="15" customHeight="1" x14ac:dyDescent="0.2">
      <c r="A1094" s="264"/>
      <c r="F1094" s="490"/>
      <c r="G1094" s="490"/>
      <c r="H1094" s="490"/>
      <c r="I1094" s="490"/>
      <c r="K1094" s="269"/>
    </row>
    <row r="1095" spans="1:11" ht="15" customHeight="1" x14ac:dyDescent="0.2">
      <c r="A1095" s="264"/>
      <c r="F1095" s="490"/>
      <c r="G1095" s="490"/>
      <c r="H1095" s="490"/>
      <c r="I1095" s="490"/>
      <c r="K1095" s="269"/>
    </row>
    <row r="1096" spans="1:11" ht="15" customHeight="1" x14ac:dyDescent="0.2">
      <c r="A1096" s="264"/>
      <c r="F1096" s="490"/>
      <c r="G1096" s="490"/>
      <c r="H1096" s="490"/>
      <c r="I1096" s="490"/>
      <c r="K1096" s="269"/>
    </row>
    <row r="1097" spans="1:11" ht="15" customHeight="1" x14ac:dyDescent="0.2">
      <c r="F1097" s="431"/>
      <c r="G1097" s="431"/>
      <c r="H1097" s="431"/>
      <c r="I1097" s="431"/>
      <c r="K1097" s="269"/>
    </row>
    <row r="1098" spans="1:11" ht="15" customHeight="1" x14ac:dyDescent="0.2">
      <c r="A1098" s="264"/>
      <c r="F1098" s="431"/>
      <c r="G1098" s="431"/>
      <c r="H1098" s="431"/>
      <c r="I1098" s="431"/>
      <c r="K1098" s="269"/>
    </row>
    <row r="1099" spans="1:11" ht="15" customHeight="1" x14ac:dyDescent="0.2">
      <c r="F1099" s="431"/>
      <c r="G1099" s="431"/>
      <c r="H1099" s="431"/>
      <c r="I1099" s="431"/>
      <c r="K1099" s="269"/>
    </row>
    <row r="1100" spans="1:11" ht="15" customHeight="1" x14ac:dyDescent="0.2">
      <c r="F1100" s="431"/>
      <c r="G1100" s="431"/>
      <c r="H1100" s="431"/>
      <c r="I1100" s="431"/>
      <c r="K1100" s="269"/>
    </row>
    <row r="1101" spans="1:11" ht="15" customHeight="1" x14ac:dyDescent="0.2">
      <c r="F1101" s="431"/>
      <c r="G1101" s="431"/>
      <c r="H1101" s="431"/>
      <c r="I1101" s="431"/>
      <c r="K1101" s="269"/>
    </row>
    <row r="1102" spans="1:11" ht="15" customHeight="1" x14ac:dyDescent="0.2">
      <c r="A1102" s="264"/>
      <c r="F1102" s="490"/>
      <c r="G1102" s="490"/>
      <c r="H1102" s="490"/>
      <c r="I1102" s="490"/>
      <c r="K1102" s="269"/>
    </row>
    <row r="1103" spans="1:11" ht="15" customHeight="1" x14ac:dyDescent="0.2">
      <c r="A1103" s="264"/>
      <c r="F1103" s="490"/>
      <c r="G1103" s="490"/>
      <c r="H1103" s="490"/>
      <c r="I1103" s="490"/>
      <c r="K1103" s="269"/>
    </row>
    <row r="1104" spans="1:11" ht="15" customHeight="1" x14ac:dyDescent="0.2">
      <c r="A1104" s="264"/>
      <c r="F1104" s="490"/>
      <c r="G1104" s="490"/>
      <c r="H1104" s="490"/>
      <c r="I1104" s="490"/>
      <c r="K1104" s="269"/>
    </row>
    <row r="1105" spans="1:11" ht="15" customHeight="1" x14ac:dyDescent="0.2">
      <c r="A1105" s="264"/>
      <c r="F1105" s="431"/>
      <c r="G1105" s="431"/>
      <c r="H1105" s="431"/>
      <c r="I1105" s="431"/>
      <c r="K1105" s="269"/>
    </row>
    <row r="1106" spans="1:11" ht="15" customHeight="1" x14ac:dyDescent="0.2">
      <c r="A1106" s="264"/>
      <c r="B1106" s="267"/>
      <c r="C1106" s="503"/>
      <c r="D1106" s="503"/>
      <c r="E1106" s="441"/>
      <c r="F1106" s="490"/>
      <c r="G1106" s="490"/>
      <c r="H1106" s="490"/>
      <c r="I1106" s="490"/>
      <c r="K1106" s="269"/>
    </row>
    <row r="1107" spans="1:11" ht="15" customHeight="1" x14ac:dyDescent="0.2">
      <c r="E1107" s="501"/>
      <c r="F1107" s="431"/>
      <c r="G1107" s="431"/>
      <c r="H1107" s="431"/>
      <c r="I1107" s="431"/>
      <c r="K1107" s="269"/>
    </row>
    <row r="1108" spans="1:11" ht="15" customHeight="1" x14ac:dyDescent="0.2">
      <c r="F1108" s="431"/>
      <c r="G1108" s="431"/>
      <c r="H1108" s="431"/>
      <c r="I1108" s="431"/>
      <c r="K1108" s="269"/>
    </row>
    <row r="1109" spans="1:11" ht="15" customHeight="1" x14ac:dyDescent="0.2">
      <c r="F1109" s="431"/>
      <c r="G1109" s="431"/>
      <c r="H1109" s="431"/>
      <c r="I1109" s="431"/>
      <c r="K1109" s="269"/>
    </row>
    <row r="1110" spans="1:11" ht="15" customHeight="1" x14ac:dyDescent="0.2">
      <c r="F1110" s="431"/>
      <c r="G1110" s="431"/>
      <c r="H1110" s="431"/>
      <c r="I1110" s="431"/>
      <c r="K1110" s="269"/>
    </row>
    <row r="1111" spans="1:11" ht="15" customHeight="1" x14ac:dyDescent="0.2">
      <c r="K1111" s="269"/>
    </row>
    <row r="1112" spans="1:11" ht="15" customHeight="1" x14ac:dyDescent="0.2">
      <c r="A1112" s="264"/>
      <c r="F1112" s="504"/>
      <c r="G1112" s="504"/>
      <c r="H1112" s="504"/>
      <c r="I1112" s="504"/>
      <c r="K1112" s="269"/>
    </row>
    <row r="1113" spans="1:11" ht="15" customHeight="1" x14ac:dyDescent="0.2">
      <c r="K1113" s="269"/>
    </row>
    <row r="1114" spans="1:11" ht="15" customHeight="1" x14ac:dyDescent="0.2">
      <c r="K1114" s="269"/>
    </row>
    <row r="1115" spans="1:11" ht="15" customHeight="1" x14ac:dyDescent="0.2">
      <c r="K1115" s="269"/>
    </row>
    <row r="1116" spans="1:11" ht="15" customHeight="1" x14ac:dyDescent="0.2">
      <c r="K1116" s="269"/>
    </row>
    <row r="1117" spans="1:11" ht="15" customHeight="1" x14ac:dyDescent="0.2">
      <c r="K1117" s="269"/>
    </row>
    <row r="1118" spans="1:11" ht="15" customHeight="1" x14ac:dyDescent="0.2">
      <c r="K1118" s="269"/>
    </row>
    <row r="1119" spans="1:11" ht="15" customHeight="1" x14ac:dyDescent="0.2">
      <c r="C1119" s="503"/>
      <c r="D1119" s="503"/>
      <c r="K1119" s="269"/>
    </row>
    <row r="1120" spans="1:11" ht="15" customHeight="1" x14ac:dyDescent="0.2">
      <c r="A1120" s="264"/>
      <c r="B1120" s="267"/>
      <c r="K1120" s="269"/>
    </row>
    <row r="1121" spans="1:11" ht="15" customHeight="1" x14ac:dyDescent="0.2">
      <c r="E1121" s="501"/>
      <c r="F1121" s="431"/>
      <c r="G1121" s="431"/>
      <c r="H1121" s="431"/>
      <c r="I1121" s="431"/>
      <c r="K1121" s="269"/>
    </row>
    <row r="1122" spans="1:11" ht="15" customHeight="1" x14ac:dyDescent="0.2">
      <c r="E1122" s="501"/>
      <c r="F1122" s="431"/>
      <c r="G1122" s="431"/>
      <c r="H1122" s="431"/>
      <c r="I1122" s="431"/>
      <c r="K1122" s="269"/>
    </row>
    <row r="1123" spans="1:11" ht="15" customHeight="1" x14ac:dyDescent="0.2">
      <c r="E1123" s="501"/>
      <c r="F1123" s="431"/>
      <c r="G1123" s="431"/>
      <c r="H1123" s="431"/>
      <c r="I1123" s="431"/>
      <c r="K1123" s="269"/>
    </row>
    <row r="1124" spans="1:11" ht="15" customHeight="1" x14ac:dyDescent="0.2">
      <c r="E1124" s="501"/>
      <c r="F1124" s="431"/>
      <c r="G1124" s="431"/>
      <c r="H1124" s="431"/>
      <c r="I1124" s="431"/>
      <c r="K1124" s="269"/>
    </row>
    <row r="1125" spans="1:11" ht="15" customHeight="1" x14ac:dyDescent="0.2">
      <c r="F1125" s="431"/>
      <c r="G1125" s="431"/>
      <c r="H1125" s="431"/>
      <c r="I1125" s="431"/>
      <c r="K1125" s="269"/>
    </row>
    <row r="1126" spans="1:11" ht="15" customHeight="1" x14ac:dyDescent="0.2">
      <c r="F1126" s="431"/>
      <c r="G1126" s="431"/>
      <c r="H1126" s="431"/>
      <c r="I1126" s="431"/>
      <c r="K1126" s="269"/>
    </row>
    <row r="1127" spans="1:11" ht="15" customHeight="1" x14ac:dyDescent="0.2">
      <c r="A1127" s="264"/>
      <c r="B1127" s="267"/>
      <c r="C1127" s="503"/>
      <c r="D1127" s="503"/>
      <c r="E1127" s="441"/>
      <c r="F1127" s="490"/>
      <c r="G1127" s="490"/>
      <c r="H1127" s="490"/>
      <c r="I1127" s="490"/>
      <c r="K1127" s="269"/>
    </row>
    <row r="1128" spans="1:11" ht="15" customHeight="1" x14ac:dyDescent="0.2">
      <c r="A1128" s="264"/>
      <c r="B1128" s="267"/>
      <c r="C1128" s="503"/>
      <c r="D1128" s="503"/>
      <c r="E1128" s="441"/>
      <c r="F1128" s="490"/>
      <c r="G1128" s="490"/>
      <c r="H1128" s="490"/>
      <c r="I1128" s="490"/>
      <c r="K1128" s="269"/>
    </row>
    <row r="1129" spans="1:11" ht="15" customHeight="1" x14ac:dyDescent="0.2">
      <c r="F1129" s="431"/>
      <c r="G1129" s="431"/>
      <c r="H1129" s="431"/>
      <c r="I1129" s="431"/>
      <c r="K1129" s="269"/>
    </row>
    <row r="1130" spans="1:11" ht="15" customHeight="1" x14ac:dyDescent="0.2">
      <c r="A1130" s="264"/>
      <c r="F1130" s="431"/>
      <c r="G1130" s="431"/>
      <c r="H1130" s="431"/>
      <c r="I1130" s="431"/>
      <c r="K1130" s="269"/>
    </row>
    <row r="1131" spans="1:11" ht="15" customHeight="1" x14ac:dyDescent="0.2">
      <c r="E1131" s="501"/>
      <c r="F1131" s="431"/>
      <c r="G1131" s="431"/>
      <c r="H1131" s="431"/>
      <c r="I1131" s="431"/>
      <c r="K1131" s="269"/>
    </row>
    <row r="1132" spans="1:11" ht="15" customHeight="1" x14ac:dyDescent="0.2">
      <c r="E1132" s="501"/>
      <c r="F1132" s="431"/>
      <c r="G1132" s="431"/>
      <c r="H1132" s="431"/>
      <c r="I1132" s="431"/>
      <c r="K1132" s="269"/>
    </row>
    <row r="1133" spans="1:11" ht="15" customHeight="1" x14ac:dyDescent="0.2">
      <c r="E1133" s="501"/>
      <c r="F1133" s="431"/>
      <c r="G1133" s="431"/>
      <c r="H1133" s="431"/>
      <c r="I1133" s="431"/>
      <c r="K1133" s="269"/>
    </row>
    <row r="1134" spans="1:11" ht="15" customHeight="1" x14ac:dyDescent="0.2">
      <c r="E1134" s="501"/>
      <c r="F1134" s="431"/>
      <c r="G1134" s="431"/>
      <c r="H1134" s="431"/>
      <c r="I1134" s="431"/>
      <c r="K1134" s="269"/>
    </row>
    <row r="1135" spans="1:11" ht="15" customHeight="1" x14ac:dyDescent="0.2">
      <c r="E1135" s="501"/>
      <c r="F1135" s="431"/>
      <c r="G1135" s="431"/>
      <c r="H1135" s="431"/>
      <c r="I1135" s="431"/>
      <c r="K1135" s="269"/>
    </row>
    <row r="1136" spans="1:11" ht="15" customHeight="1" x14ac:dyDescent="0.2">
      <c r="E1136" s="501"/>
      <c r="F1136" s="431"/>
      <c r="G1136" s="431"/>
      <c r="H1136" s="431"/>
      <c r="I1136" s="431"/>
      <c r="K1136" s="269"/>
    </row>
    <row r="1137" spans="1:11" ht="15" customHeight="1" x14ac:dyDescent="0.2">
      <c r="E1137" s="501"/>
      <c r="F1137" s="431"/>
      <c r="G1137" s="431"/>
      <c r="H1137" s="431"/>
      <c r="I1137" s="431"/>
      <c r="K1137" s="269"/>
    </row>
    <row r="1138" spans="1:11" ht="15" customHeight="1" x14ac:dyDescent="0.2">
      <c r="F1138" s="431"/>
      <c r="G1138" s="431"/>
      <c r="H1138" s="431"/>
      <c r="I1138" s="431"/>
      <c r="K1138" s="269"/>
    </row>
    <row r="1139" spans="1:11" ht="15" customHeight="1" x14ac:dyDescent="0.2">
      <c r="A1139" s="264"/>
      <c r="F1139" s="490"/>
      <c r="G1139" s="490"/>
      <c r="H1139" s="490"/>
      <c r="I1139" s="490"/>
      <c r="K1139" s="269"/>
    </row>
    <row r="1140" spans="1:11" ht="15" customHeight="1" x14ac:dyDescent="0.2">
      <c r="A1140" s="264"/>
      <c r="F1140" s="490"/>
      <c r="G1140" s="490"/>
      <c r="H1140" s="490"/>
      <c r="I1140" s="490"/>
      <c r="K1140" s="269"/>
    </row>
    <row r="1141" spans="1:11" ht="15" customHeight="1" x14ac:dyDescent="0.2">
      <c r="F1141" s="431"/>
      <c r="G1141" s="431"/>
      <c r="H1141" s="431"/>
      <c r="I1141" s="431"/>
      <c r="K1141" s="269"/>
    </row>
    <row r="1142" spans="1:11" ht="15" customHeight="1" x14ac:dyDescent="0.2">
      <c r="A1142" s="264"/>
      <c r="F1142" s="431"/>
      <c r="G1142" s="431"/>
      <c r="H1142" s="431"/>
      <c r="I1142" s="431"/>
      <c r="K1142" s="269"/>
    </row>
    <row r="1143" spans="1:11" ht="15" customHeight="1" x14ac:dyDescent="0.2">
      <c r="F1143" s="431"/>
      <c r="G1143" s="431"/>
      <c r="H1143" s="431"/>
      <c r="I1143" s="431"/>
      <c r="K1143" s="269"/>
    </row>
    <row r="1144" spans="1:11" ht="15" customHeight="1" x14ac:dyDescent="0.2">
      <c r="F1144" s="431"/>
      <c r="G1144" s="431"/>
      <c r="H1144" s="431"/>
      <c r="I1144" s="431"/>
      <c r="K1144" s="269"/>
    </row>
    <row r="1145" spans="1:11" ht="15" customHeight="1" x14ac:dyDescent="0.2">
      <c r="F1145" s="431"/>
      <c r="G1145" s="431"/>
      <c r="H1145" s="431"/>
      <c r="I1145" s="431"/>
      <c r="K1145" s="269"/>
    </row>
    <row r="1146" spans="1:11" ht="15" customHeight="1" x14ac:dyDescent="0.2">
      <c r="A1146" s="264"/>
      <c r="F1146" s="490"/>
      <c r="G1146" s="490"/>
      <c r="H1146" s="490"/>
      <c r="I1146" s="490"/>
      <c r="K1146" s="269"/>
    </row>
    <row r="1147" spans="1:11" ht="15" customHeight="1" x14ac:dyDescent="0.2">
      <c r="F1147" s="431"/>
      <c r="G1147" s="431"/>
      <c r="H1147" s="431"/>
      <c r="I1147" s="431"/>
      <c r="K1147" s="269"/>
    </row>
    <row r="1148" spans="1:11" ht="15" customHeight="1" x14ac:dyDescent="0.2">
      <c r="A1148" s="264"/>
      <c r="F1148" s="431"/>
      <c r="G1148" s="431"/>
      <c r="H1148" s="431"/>
      <c r="I1148" s="431"/>
      <c r="K1148" s="269"/>
    </row>
    <row r="1149" spans="1:11" ht="15" customHeight="1" x14ac:dyDescent="0.2">
      <c r="F1149" s="431"/>
      <c r="G1149" s="431"/>
      <c r="H1149" s="431"/>
      <c r="I1149" s="431"/>
      <c r="K1149" s="269"/>
    </row>
    <row r="1150" spans="1:11" ht="15" customHeight="1" x14ac:dyDescent="0.2">
      <c r="A1150" s="264"/>
      <c r="B1150" s="267"/>
      <c r="C1150" s="503"/>
      <c r="D1150" s="503"/>
      <c r="E1150" s="441"/>
      <c r="F1150" s="490"/>
      <c r="G1150" s="490"/>
      <c r="H1150" s="490"/>
      <c r="I1150" s="490"/>
      <c r="K1150" s="269"/>
    </row>
    <row r="1151" spans="1:11" ht="15" customHeight="1" x14ac:dyDescent="0.2">
      <c r="E1151" s="501"/>
      <c r="K1151" s="269"/>
    </row>
    <row r="1152" spans="1:11" ht="15" customHeight="1" x14ac:dyDescent="0.2">
      <c r="E1152" s="501"/>
      <c r="K1152" s="269"/>
    </row>
    <row r="1153" spans="1:11" ht="15" customHeight="1" x14ac:dyDescent="0.2">
      <c r="K1153" s="269"/>
    </row>
    <row r="1154" spans="1:11" ht="15" customHeight="1" x14ac:dyDescent="0.2">
      <c r="K1154" s="269"/>
    </row>
    <row r="1155" spans="1:11" ht="15" customHeight="1" x14ac:dyDescent="0.2">
      <c r="K1155" s="269"/>
    </row>
    <row r="1156" spans="1:11" ht="15" customHeight="1" x14ac:dyDescent="0.2">
      <c r="A1156" s="264"/>
      <c r="F1156" s="504"/>
      <c r="G1156" s="504"/>
      <c r="H1156" s="504"/>
      <c r="I1156" s="504"/>
      <c r="K1156" s="269"/>
    </row>
    <row r="1157" spans="1:11" ht="15" customHeight="1" x14ac:dyDescent="0.2">
      <c r="K1157" s="269"/>
    </row>
    <row r="1158" spans="1:11" ht="15" customHeight="1" x14ac:dyDescent="0.2">
      <c r="K1158" s="269"/>
    </row>
    <row r="1159" spans="1:11" ht="15" customHeight="1" x14ac:dyDescent="0.2">
      <c r="K1159" s="269"/>
    </row>
    <row r="1160" spans="1:11" ht="15" customHeight="1" x14ac:dyDescent="0.2">
      <c r="K1160" s="269"/>
    </row>
    <row r="1161" spans="1:11" ht="15" customHeight="1" x14ac:dyDescent="0.2">
      <c r="K1161" s="269"/>
    </row>
    <row r="1162" spans="1:11" ht="15" customHeight="1" x14ac:dyDescent="0.2">
      <c r="K1162" s="269"/>
    </row>
    <row r="1163" spans="1:11" ht="15" customHeight="1" x14ac:dyDescent="0.2">
      <c r="K1163" s="269"/>
    </row>
    <row r="1164" spans="1:11" ht="15" customHeight="1" x14ac:dyDescent="0.2">
      <c r="K1164" s="269"/>
    </row>
    <row r="1165" spans="1:11" ht="15" customHeight="1" x14ac:dyDescent="0.2">
      <c r="K1165" s="269"/>
    </row>
    <row r="1166" spans="1:11" ht="15" customHeight="1" x14ac:dyDescent="0.2">
      <c r="A1166" s="264"/>
      <c r="B1166" s="267"/>
      <c r="K1166" s="269"/>
    </row>
    <row r="1167" spans="1:11" ht="15" customHeight="1" x14ac:dyDescent="0.2">
      <c r="K1167" s="269"/>
    </row>
    <row r="1168" spans="1:11" ht="15" customHeight="1" x14ac:dyDescent="0.2">
      <c r="K1168" s="269"/>
    </row>
    <row r="1169" spans="1:11" ht="15" customHeight="1" x14ac:dyDescent="0.2">
      <c r="A1169" s="264"/>
      <c r="B1169" s="267"/>
      <c r="C1169" s="503"/>
      <c r="D1169" s="503"/>
      <c r="E1169" s="441"/>
      <c r="F1169" s="504"/>
      <c r="G1169" s="504"/>
      <c r="H1169" s="504"/>
      <c r="I1169" s="504"/>
      <c r="K1169" s="269"/>
    </row>
    <row r="1170" spans="1:11" ht="15" customHeight="1" x14ac:dyDescent="0.2">
      <c r="K1170" s="269"/>
    </row>
    <row r="1171" spans="1:11" ht="15" customHeight="1" x14ac:dyDescent="0.2">
      <c r="A1171" s="264"/>
      <c r="B1171" s="267"/>
      <c r="C1171" s="503"/>
      <c r="D1171" s="503"/>
      <c r="E1171" s="441"/>
      <c r="F1171" s="504"/>
      <c r="G1171" s="504"/>
      <c r="H1171" s="504"/>
      <c r="K1171" s="269"/>
    </row>
    <row r="1172" spans="1:11" ht="15" customHeight="1" x14ac:dyDescent="0.2">
      <c r="A1172" s="264"/>
      <c r="B1172" s="267"/>
      <c r="C1172" s="503"/>
      <c r="D1172" s="503"/>
      <c r="E1172" s="441"/>
      <c r="F1172" s="504"/>
      <c r="G1172" s="504"/>
      <c r="H1172" s="504"/>
      <c r="K1172" s="269"/>
    </row>
    <row r="1173" spans="1:11" ht="15" customHeight="1" x14ac:dyDescent="0.2">
      <c r="A1173" s="264"/>
      <c r="B1173" s="267"/>
      <c r="C1173" s="503"/>
      <c r="D1173" s="503"/>
      <c r="E1173" s="441"/>
      <c r="F1173" s="504"/>
      <c r="G1173" s="504"/>
      <c r="H1173" s="504"/>
      <c r="K1173" s="269"/>
    </row>
    <row r="1174" spans="1:11" ht="15" customHeight="1" x14ac:dyDescent="0.2">
      <c r="A1174" s="264"/>
      <c r="B1174" s="267"/>
      <c r="C1174" s="503"/>
      <c r="D1174" s="503"/>
      <c r="E1174" s="441"/>
      <c r="F1174" s="504"/>
      <c r="G1174" s="504"/>
      <c r="H1174" s="504"/>
      <c r="K1174" s="269"/>
    </row>
    <row r="1175" spans="1:11" ht="15" customHeight="1" x14ac:dyDescent="0.2">
      <c r="A1175" s="264"/>
      <c r="B1175" s="267"/>
      <c r="C1175" s="503"/>
      <c r="D1175" s="503"/>
      <c r="E1175" s="441"/>
      <c r="F1175" s="504"/>
      <c r="G1175" s="504"/>
      <c r="H1175" s="504"/>
      <c r="K1175" s="269"/>
    </row>
    <row r="1176" spans="1:11" ht="15" customHeight="1" x14ac:dyDescent="0.2">
      <c r="A1176" s="264"/>
      <c r="B1176" s="267"/>
      <c r="C1176" s="503"/>
      <c r="D1176" s="503"/>
      <c r="E1176" s="441"/>
      <c r="F1176" s="504"/>
      <c r="G1176" s="504"/>
      <c r="H1176" s="504"/>
      <c r="K1176" s="269"/>
    </row>
    <row r="1177" spans="1:11" ht="15" customHeight="1" x14ac:dyDescent="0.2">
      <c r="A1177" s="505"/>
      <c r="B1177" s="506"/>
      <c r="C1177" s="507"/>
      <c r="D1177" s="507"/>
      <c r="E1177" s="508"/>
      <c r="F1177" s="509"/>
      <c r="G1177" s="509"/>
      <c r="H1177" s="509"/>
      <c r="K1177" s="269"/>
    </row>
    <row r="1178" spans="1:11" ht="15" customHeight="1" x14ac:dyDescent="0.2">
      <c r="A1178" s="505"/>
      <c r="B1178" s="506"/>
      <c r="C1178" s="507"/>
      <c r="D1178" s="507"/>
      <c r="E1178" s="508"/>
      <c r="F1178" s="509"/>
      <c r="G1178" s="509"/>
      <c r="H1178" s="510"/>
      <c r="K1178" s="269"/>
    </row>
    <row r="1179" spans="1:11" ht="15" customHeight="1" x14ac:dyDescent="0.2">
      <c r="A1179" s="393"/>
      <c r="B1179" s="265"/>
      <c r="C1179" s="511"/>
      <c r="D1179" s="511"/>
      <c r="E1179" s="512"/>
      <c r="F1179" s="513"/>
      <c r="G1179" s="513"/>
      <c r="H1179" s="513"/>
      <c r="I1179" s="513"/>
      <c r="K1179" s="269"/>
    </row>
    <row r="1180" spans="1:11" ht="15" customHeight="1" x14ac:dyDescent="0.2">
      <c r="A1180" s="264"/>
      <c r="B1180" s="267"/>
      <c r="C1180" s="503"/>
      <c r="D1180" s="503"/>
      <c r="E1180" s="441"/>
      <c r="F1180" s="504"/>
      <c r="G1180" s="504"/>
      <c r="H1180" s="504"/>
      <c r="I1180" s="504"/>
      <c r="K1180" s="269"/>
    </row>
    <row r="1181" spans="1:11" ht="15" customHeight="1" x14ac:dyDescent="0.2">
      <c r="A1181" s="264"/>
      <c r="B1181" s="267"/>
      <c r="C1181" s="503"/>
      <c r="D1181" s="503"/>
      <c r="E1181" s="441"/>
      <c r="F1181" s="504"/>
      <c r="G1181" s="504"/>
      <c r="H1181" s="504"/>
      <c r="I1181" s="504"/>
      <c r="K1181" s="269"/>
    </row>
    <row r="1182" spans="1:11" ht="15" customHeight="1" x14ac:dyDescent="0.2">
      <c r="A1182" s="264"/>
      <c r="B1182" s="267"/>
      <c r="C1182" s="503"/>
      <c r="D1182" s="503"/>
      <c r="E1182" s="514"/>
      <c r="F1182" s="490"/>
      <c r="G1182" s="490"/>
      <c r="H1182" s="490"/>
      <c r="I1182" s="490"/>
      <c r="K1182" s="269"/>
    </row>
    <row r="1183" spans="1:11" ht="15" customHeight="1" x14ac:dyDescent="0.2">
      <c r="A1183" s="264"/>
      <c r="B1183" s="267"/>
      <c r="C1183" s="503"/>
      <c r="D1183" s="503"/>
      <c r="E1183" s="441"/>
      <c r="F1183" s="515"/>
      <c r="G1183" s="515"/>
      <c r="H1183" s="515"/>
      <c r="K1183" s="269"/>
    </row>
    <row r="1184" spans="1:11" ht="15" customHeight="1" x14ac:dyDescent="0.2">
      <c r="A1184" s="264"/>
      <c r="B1184" s="267"/>
      <c r="C1184" s="503"/>
      <c r="D1184" s="503"/>
      <c r="E1184" s="516"/>
      <c r="F1184" s="490"/>
      <c r="G1184" s="490"/>
      <c r="H1184" s="490"/>
      <c r="I1184" s="431"/>
      <c r="K1184" s="269"/>
    </row>
    <row r="1185" spans="1:11" ht="15" customHeight="1" x14ac:dyDescent="0.2">
      <c r="E1185" s="501"/>
      <c r="F1185" s="431"/>
      <c r="G1185" s="431"/>
      <c r="H1185" s="431"/>
      <c r="I1185" s="431"/>
      <c r="K1185" s="269"/>
    </row>
    <row r="1186" spans="1:11" ht="15" customHeight="1" x14ac:dyDescent="0.2">
      <c r="E1186" s="501"/>
      <c r="F1186" s="431"/>
      <c r="G1186" s="431"/>
      <c r="H1186" s="431"/>
      <c r="I1186" s="431"/>
      <c r="K1186" s="269"/>
    </row>
    <row r="1187" spans="1:11" ht="15" customHeight="1" x14ac:dyDescent="0.2">
      <c r="E1187" s="501"/>
      <c r="F1187" s="431"/>
      <c r="G1187" s="431"/>
      <c r="H1187" s="431"/>
      <c r="I1187" s="431"/>
      <c r="K1187" s="269"/>
    </row>
    <row r="1188" spans="1:11" ht="15" customHeight="1" x14ac:dyDescent="0.2">
      <c r="E1188" s="501"/>
      <c r="F1188" s="431"/>
      <c r="G1188" s="431"/>
      <c r="H1188" s="431"/>
      <c r="I1188" s="431"/>
      <c r="K1188" s="269"/>
    </row>
    <row r="1189" spans="1:11" ht="15" customHeight="1" x14ac:dyDescent="0.2">
      <c r="E1189" s="501"/>
      <c r="F1189" s="431"/>
      <c r="G1189" s="431"/>
      <c r="H1189" s="431"/>
      <c r="I1189" s="431"/>
      <c r="K1189" s="269"/>
    </row>
    <row r="1190" spans="1:11" ht="15" customHeight="1" x14ac:dyDescent="0.2">
      <c r="E1190" s="501"/>
      <c r="F1190" s="431"/>
      <c r="G1190" s="431"/>
      <c r="H1190" s="431"/>
      <c r="I1190" s="431"/>
      <c r="K1190" s="269"/>
    </row>
    <row r="1191" spans="1:11" ht="15" customHeight="1" x14ac:dyDescent="0.2">
      <c r="A1191" s="264"/>
      <c r="B1191" s="267"/>
      <c r="C1191" s="503"/>
      <c r="D1191" s="503"/>
      <c r="E1191" s="516"/>
      <c r="F1191" s="490"/>
      <c r="G1191" s="490"/>
      <c r="H1191" s="490"/>
      <c r="I1191" s="490"/>
      <c r="K1191" s="269"/>
    </row>
    <row r="1192" spans="1:11" ht="15" customHeight="1" x14ac:dyDescent="0.2">
      <c r="A1192" s="264"/>
      <c r="B1192" s="267"/>
      <c r="C1192" s="503"/>
      <c r="D1192" s="503"/>
      <c r="E1192" s="516"/>
      <c r="F1192" s="490"/>
      <c r="G1192" s="490"/>
      <c r="H1192" s="490"/>
      <c r="I1192" s="490"/>
      <c r="K1192" s="269"/>
    </row>
    <row r="1193" spans="1:11" ht="15" customHeight="1" x14ac:dyDescent="0.2">
      <c r="A1193" s="264"/>
      <c r="B1193" s="267"/>
      <c r="C1193" s="503"/>
      <c r="D1193" s="503"/>
      <c r="E1193" s="516"/>
      <c r="F1193" s="490"/>
      <c r="G1193" s="490"/>
      <c r="H1193" s="490"/>
      <c r="I1193" s="490"/>
      <c r="K1193" s="269"/>
    </row>
    <row r="1194" spans="1:11" ht="15" customHeight="1" x14ac:dyDescent="0.2">
      <c r="A1194" s="264"/>
      <c r="B1194" s="267"/>
      <c r="C1194" s="503"/>
      <c r="D1194" s="503"/>
      <c r="E1194" s="516"/>
      <c r="F1194" s="490"/>
      <c r="G1194" s="490"/>
      <c r="H1194" s="490"/>
      <c r="I1194" s="490"/>
      <c r="K1194" s="269"/>
    </row>
    <row r="1195" spans="1:11" ht="15" customHeight="1" x14ac:dyDescent="0.2">
      <c r="A1195" s="264"/>
      <c r="B1195" s="267"/>
      <c r="C1195" s="503"/>
      <c r="D1195" s="503"/>
      <c r="E1195" s="516"/>
      <c r="F1195" s="490"/>
      <c r="G1195" s="490"/>
      <c r="H1195" s="490"/>
      <c r="I1195" s="490"/>
      <c r="K1195" s="269"/>
    </row>
    <row r="1196" spans="1:11" ht="15" customHeight="1" x14ac:dyDescent="0.2">
      <c r="C1196" s="503"/>
      <c r="D1196" s="503"/>
      <c r="E1196" s="501"/>
      <c r="F1196" s="431"/>
      <c r="G1196" s="431"/>
      <c r="H1196" s="431"/>
      <c r="I1196" s="431"/>
      <c r="K1196" s="269"/>
    </row>
    <row r="1197" spans="1:11" ht="15" customHeight="1" x14ac:dyDescent="0.2">
      <c r="C1197" s="503"/>
      <c r="D1197" s="503"/>
      <c r="E1197" s="501"/>
      <c r="F1197" s="431"/>
      <c r="G1197" s="431"/>
      <c r="H1197" s="431"/>
      <c r="I1197" s="431"/>
      <c r="K1197" s="269"/>
    </row>
    <row r="1198" spans="1:11" ht="15" customHeight="1" x14ac:dyDescent="0.2">
      <c r="C1198" s="503"/>
      <c r="D1198" s="503"/>
      <c r="E1198" s="501"/>
      <c r="F1198" s="431"/>
      <c r="G1198" s="431"/>
      <c r="H1198" s="431"/>
      <c r="I1198" s="431"/>
      <c r="K1198" s="269"/>
    </row>
    <row r="1199" spans="1:11" ht="15" customHeight="1" x14ac:dyDescent="0.2">
      <c r="E1199" s="501"/>
      <c r="F1199" s="431"/>
      <c r="G1199" s="431"/>
      <c r="H1199" s="431"/>
      <c r="I1199" s="431"/>
      <c r="K1199" s="269"/>
    </row>
    <row r="1200" spans="1:11" ht="15" customHeight="1" x14ac:dyDescent="0.2">
      <c r="E1200" s="501"/>
      <c r="F1200" s="431"/>
      <c r="G1200" s="431"/>
      <c r="H1200" s="431"/>
      <c r="I1200" s="431"/>
      <c r="K1200" s="269"/>
    </row>
    <row r="1201" spans="1:11" ht="15" customHeight="1" x14ac:dyDescent="0.2">
      <c r="E1201" s="501"/>
      <c r="F1201" s="431"/>
      <c r="G1201" s="431"/>
      <c r="H1201" s="431"/>
      <c r="I1201" s="431"/>
      <c r="K1201" s="269"/>
    </row>
    <row r="1202" spans="1:11" ht="15" customHeight="1" x14ac:dyDescent="0.2">
      <c r="E1202" s="501"/>
      <c r="F1202" s="431"/>
      <c r="G1202" s="431"/>
      <c r="H1202" s="431"/>
      <c r="I1202" s="431"/>
      <c r="K1202" s="269"/>
    </row>
    <row r="1203" spans="1:11" ht="15" customHeight="1" x14ac:dyDescent="0.2">
      <c r="E1203" s="501"/>
      <c r="F1203" s="431"/>
      <c r="G1203" s="431"/>
      <c r="H1203" s="431"/>
      <c r="I1203" s="431"/>
      <c r="K1203" s="269"/>
    </row>
    <row r="1204" spans="1:11" ht="15" customHeight="1" x14ac:dyDescent="0.2">
      <c r="E1204" s="501"/>
      <c r="F1204" s="431"/>
      <c r="G1204" s="431"/>
      <c r="H1204" s="431"/>
      <c r="I1204" s="431"/>
      <c r="K1204" s="269"/>
    </row>
    <row r="1205" spans="1:11" ht="15" customHeight="1" x14ac:dyDescent="0.2">
      <c r="A1205" s="264"/>
      <c r="B1205" s="267"/>
      <c r="C1205" s="503"/>
      <c r="D1205" s="503"/>
      <c r="E1205" s="516"/>
      <c r="F1205" s="490"/>
      <c r="G1205" s="490"/>
      <c r="H1205" s="490"/>
      <c r="I1205" s="490"/>
      <c r="K1205" s="269"/>
    </row>
    <row r="1206" spans="1:11" ht="15" customHeight="1" x14ac:dyDescent="0.2">
      <c r="A1206" s="264"/>
      <c r="B1206" s="267"/>
      <c r="C1206" s="503"/>
      <c r="D1206" s="503"/>
      <c r="E1206" s="516"/>
      <c r="F1206" s="490"/>
      <c r="G1206" s="490"/>
      <c r="H1206" s="490"/>
      <c r="I1206" s="490"/>
      <c r="K1206" s="269"/>
    </row>
    <row r="1207" spans="1:11" ht="15" customHeight="1" x14ac:dyDescent="0.2">
      <c r="A1207" s="264"/>
      <c r="B1207" s="267"/>
      <c r="C1207" s="503"/>
      <c r="D1207" s="503"/>
      <c r="E1207" s="516"/>
      <c r="F1207" s="490"/>
      <c r="G1207" s="490"/>
      <c r="H1207" s="490"/>
      <c r="I1207" s="490"/>
      <c r="K1207" s="269"/>
    </row>
    <row r="1208" spans="1:11" ht="15" customHeight="1" x14ac:dyDescent="0.2">
      <c r="A1208" s="264"/>
      <c r="B1208" s="267"/>
      <c r="C1208" s="503"/>
      <c r="D1208" s="503"/>
      <c r="E1208" s="516"/>
      <c r="F1208" s="490"/>
      <c r="G1208" s="490"/>
      <c r="H1208" s="490"/>
      <c r="I1208" s="490"/>
      <c r="K1208" s="269"/>
    </row>
    <row r="1209" spans="1:11" ht="15" customHeight="1" x14ac:dyDescent="0.2">
      <c r="A1209" s="264"/>
      <c r="B1209" s="267"/>
      <c r="C1209" s="503"/>
      <c r="D1209" s="503"/>
      <c r="E1209" s="516"/>
      <c r="F1209" s="490"/>
      <c r="G1209" s="490"/>
      <c r="H1209" s="490"/>
      <c r="I1209" s="490"/>
      <c r="K1209" s="269"/>
    </row>
    <row r="1210" spans="1:11" ht="15" customHeight="1" x14ac:dyDescent="0.2">
      <c r="E1210" s="501"/>
      <c r="F1210" s="431"/>
      <c r="G1210" s="431"/>
      <c r="H1210" s="431"/>
      <c r="I1210" s="431"/>
      <c r="K1210" s="269"/>
    </row>
    <row r="1211" spans="1:11" ht="15" customHeight="1" x14ac:dyDescent="0.2">
      <c r="E1211" s="501"/>
      <c r="F1211" s="431"/>
      <c r="G1211" s="431"/>
      <c r="H1211" s="431"/>
      <c r="I1211" s="431"/>
      <c r="K1211" s="269"/>
    </row>
    <row r="1212" spans="1:11" ht="15" customHeight="1" x14ac:dyDescent="0.2">
      <c r="E1212" s="501"/>
      <c r="F1212" s="431"/>
      <c r="G1212" s="431"/>
      <c r="H1212" s="431"/>
      <c r="I1212" s="431"/>
      <c r="K1212" s="269"/>
    </row>
    <row r="1213" spans="1:11" ht="15" customHeight="1" x14ac:dyDescent="0.2">
      <c r="A1213" s="264"/>
      <c r="B1213" s="267"/>
      <c r="C1213" s="503"/>
      <c r="D1213" s="503"/>
      <c r="E1213" s="516"/>
      <c r="F1213" s="490"/>
      <c r="G1213" s="490"/>
      <c r="H1213" s="490"/>
      <c r="I1213" s="490"/>
      <c r="K1213" s="269"/>
    </row>
    <row r="1214" spans="1:11" ht="15" customHeight="1" x14ac:dyDescent="0.2">
      <c r="A1214" s="264"/>
      <c r="B1214" s="267"/>
      <c r="C1214" s="503"/>
      <c r="D1214" s="503"/>
      <c r="E1214" s="516"/>
      <c r="F1214" s="490"/>
      <c r="G1214" s="490"/>
      <c r="H1214" s="490"/>
      <c r="I1214" s="490"/>
      <c r="K1214" s="269"/>
    </row>
    <row r="1215" spans="1:11" ht="15" customHeight="1" x14ac:dyDescent="0.2">
      <c r="A1215" s="264"/>
      <c r="E1215" s="501"/>
      <c r="F1215" s="490"/>
      <c r="G1215" s="490"/>
      <c r="H1215" s="490"/>
      <c r="I1215" s="490"/>
      <c r="K1215" s="269"/>
    </row>
    <row r="1216" spans="1:11" ht="15" customHeight="1" x14ac:dyDescent="0.2">
      <c r="A1216" s="264"/>
      <c r="E1216" s="501"/>
      <c r="F1216" s="490"/>
      <c r="G1216" s="490"/>
      <c r="H1216" s="490"/>
      <c r="I1216" s="490"/>
      <c r="K1216" s="269"/>
    </row>
    <row r="1217" spans="1:11" ht="15" customHeight="1" x14ac:dyDescent="0.2">
      <c r="A1217" s="264"/>
      <c r="E1217" s="501"/>
      <c r="F1217" s="490"/>
      <c r="G1217" s="490"/>
      <c r="H1217" s="490"/>
      <c r="I1217" s="490"/>
      <c r="K1217" s="269"/>
    </row>
    <row r="1218" spans="1:11" ht="15" customHeight="1" x14ac:dyDescent="0.2">
      <c r="A1218" s="264"/>
      <c r="B1218" s="267"/>
      <c r="C1218" s="503"/>
      <c r="D1218" s="503"/>
      <c r="E1218" s="516"/>
      <c r="F1218" s="490"/>
      <c r="G1218" s="490"/>
      <c r="H1218" s="490"/>
      <c r="I1218" s="431"/>
      <c r="K1218" s="269"/>
    </row>
    <row r="1219" spans="1:11" ht="15" customHeight="1" x14ac:dyDescent="0.2">
      <c r="A1219" s="264"/>
      <c r="B1219" s="267"/>
      <c r="C1219" s="503"/>
      <c r="D1219" s="503"/>
      <c r="E1219" s="516"/>
      <c r="F1219" s="490"/>
      <c r="G1219" s="490"/>
      <c r="H1219" s="490"/>
      <c r="I1219" s="431"/>
      <c r="K1219" s="269"/>
    </row>
    <row r="1220" spans="1:11" ht="15" customHeight="1" x14ac:dyDescent="0.2">
      <c r="A1220" s="264"/>
      <c r="B1220" s="267"/>
      <c r="C1220" s="503"/>
      <c r="D1220" s="503"/>
      <c r="E1220" s="516"/>
      <c r="F1220" s="490"/>
      <c r="G1220" s="490"/>
      <c r="H1220" s="490"/>
      <c r="I1220" s="431"/>
      <c r="K1220" s="269"/>
    </row>
    <row r="1221" spans="1:11" ht="15" customHeight="1" x14ac:dyDescent="0.2">
      <c r="A1221" s="264"/>
      <c r="B1221" s="267"/>
      <c r="C1221" s="503"/>
      <c r="D1221" s="503"/>
      <c r="E1221" s="516"/>
      <c r="F1221" s="490"/>
      <c r="G1221" s="490"/>
      <c r="H1221" s="490"/>
      <c r="I1221" s="431"/>
      <c r="K1221" s="269"/>
    </row>
    <row r="1222" spans="1:11" ht="15" customHeight="1" x14ac:dyDescent="0.2">
      <c r="A1222" s="264"/>
      <c r="B1222" s="267"/>
      <c r="C1222" s="503"/>
      <c r="D1222" s="503"/>
      <c r="E1222" s="516"/>
      <c r="F1222" s="490"/>
      <c r="G1222" s="490"/>
      <c r="H1222" s="490"/>
      <c r="I1222" s="431"/>
      <c r="K1222" s="269"/>
    </row>
    <row r="1223" spans="1:11" ht="15" customHeight="1" x14ac:dyDescent="0.2">
      <c r="A1223" s="264"/>
      <c r="B1223" s="267"/>
      <c r="C1223" s="503"/>
      <c r="D1223" s="503"/>
      <c r="E1223" s="516"/>
      <c r="F1223" s="490"/>
      <c r="G1223" s="490"/>
      <c r="H1223" s="490"/>
      <c r="I1223" s="431"/>
      <c r="K1223" s="269"/>
    </row>
    <row r="1224" spans="1:11" ht="15" customHeight="1" x14ac:dyDescent="0.2">
      <c r="E1224" s="501"/>
      <c r="F1224" s="431"/>
      <c r="G1224" s="431"/>
      <c r="H1224" s="431"/>
      <c r="I1224" s="431"/>
      <c r="K1224" s="269"/>
    </row>
    <row r="1225" spans="1:11" ht="15" customHeight="1" x14ac:dyDescent="0.2">
      <c r="E1225" s="501"/>
      <c r="F1225" s="431"/>
      <c r="G1225" s="431"/>
      <c r="H1225" s="431"/>
      <c r="I1225" s="431"/>
      <c r="K1225" s="269"/>
    </row>
    <row r="1226" spans="1:11" ht="15" customHeight="1" x14ac:dyDescent="0.2">
      <c r="E1226" s="501"/>
      <c r="F1226" s="431"/>
      <c r="G1226" s="431"/>
      <c r="H1226" s="431"/>
      <c r="I1226" s="431"/>
      <c r="K1226" s="269"/>
    </row>
    <row r="1227" spans="1:11" ht="15" customHeight="1" x14ac:dyDescent="0.2">
      <c r="E1227" s="501"/>
      <c r="F1227" s="431"/>
      <c r="G1227" s="431"/>
      <c r="H1227" s="431"/>
      <c r="I1227" s="431"/>
      <c r="K1227" s="269"/>
    </row>
    <row r="1228" spans="1:11" ht="15" customHeight="1" x14ac:dyDescent="0.2">
      <c r="E1228" s="501"/>
      <c r="F1228" s="431"/>
      <c r="G1228" s="431"/>
      <c r="H1228" s="431"/>
      <c r="I1228" s="431"/>
      <c r="K1228" s="269"/>
    </row>
    <row r="1229" spans="1:11" ht="15" customHeight="1" x14ac:dyDescent="0.2">
      <c r="E1229" s="501"/>
      <c r="F1229" s="431"/>
      <c r="G1229" s="431"/>
      <c r="H1229" s="431"/>
      <c r="I1229" s="431"/>
      <c r="K1229" s="269"/>
    </row>
    <row r="1230" spans="1:11" ht="15" customHeight="1" x14ac:dyDescent="0.2">
      <c r="A1230" s="264"/>
      <c r="B1230" s="267"/>
      <c r="C1230" s="503"/>
      <c r="D1230" s="503"/>
      <c r="E1230" s="516"/>
      <c r="F1230" s="490"/>
      <c r="G1230" s="490"/>
      <c r="H1230" s="490"/>
      <c r="I1230" s="490"/>
      <c r="K1230" s="269"/>
    </row>
    <row r="1231" spans="1:11" ht="15" customHeight="1" x14ac:dyDescent="0.2">
      <c r="A1231" s="264"/>
      <c r="B1231" s="267"/>
      <c r="C1231" s="503"/>
      <c r="D1231" s="503"/>
      <c r="E1231" s="516"/>
      <c r="F1231" s="490"/>
      <c r="G1231" s="490"/>
      <c r="H1231" s="490"/>
      <c r="I1231" s="490"/>
      <c r="K1231" s="269"/>
    </row>
    <row r="1232" spans="1:11" ht="15" customHeight="1" x14ac:dyDescent="0.2">
      <c r="A1232" s="264"/>
      <c r="B1232" s="267"/>
      <c r="C1232" s="503"/>
      <c r="D1232" s="503"/>
      <c r="E1232" s="516"/>
      <c r="F1232" s="490"/>
      <c r="G1232" s="490"/>
      <c r="H1232" s="490"/>
      <c r="I1232" s="490"/>
      <c r="K1232" s="269"/>
    </row>
    <row r="1233" spans="1:11" ht="15" customHeight="1" x14ac:dyDescent="0.2">
      <c r="A1233" s="264"/>
      <c r="B1233" s="267"/>
      <c r="C1233" s="503"/>
      <c r="D1233" s="503"/>
      <c r="E1233" s="516"/>
      <c r="F1233" s="490"/>
      <c r="G1233" s="490"/>
      <c r="H1233" s="490"/>
      <c r="I1233" s="490"/>
      <c r="K1233" s="269"/>
    </row>
    <row r="1234" spans="1:11" ht="15" customHeight="1" x14ac:dyDescent="0.2">
      <c r="A1234" s="264"/>
      <c r="B1234" s="267"/>
      <c r="C1234" s="503"/>
      <c r="D1234" s="503"/>
      <c r="E1234" s="516"/>
      <c r="F1234" s="490"/>
      <c r="G1234" s="490"/>
      <c r="H1234" s="490"/>
      <c r="I1234" s="431"/>
      <c r="K1234" s="269"/>
    </row>
    <row r="1235" spans="1:11" ht="15" customHeight="1" x14ac:dyDescent="0.2">
      <c r="E1235" s="501"/>
      <c r="F1235" s="431"/>
      <c r="G1235" s="431"/>
      <c r="H1235" s="431"/>
      <c r="I1235" s="431"/>
      <c r="K1235" s="269"/>
    </row>
    <row r="1236" spans="1:11" ht="15" customHeight="1" x14ac:dyDescent="0.2">
      <c r="E1236" s="501"/>
      <c r="F1236" s="431"/>
      <c r="G1236" s="431"/>
      <c r="H1236" s="431"/>
      <c r="I1236" s="431"/>
      <c r="K1236" s="269"/>
    </row>
    <row r="1237" spans="1:11" ht="15" customHeight="1" x14ac:dyDescent="0.2">
      <c r="E1237" s="501"/>
      <c r="F1237" s="431"/>
      <c r="G1237" s="431"/>
      <c r="H1237" s="431"/>
      <c r="I1237" s="431"/>
      <c r="K1237" s="269"/>
    </row>
    <row r="1238" spans="1:11" ht="15" customHeight="1" x14ac:dyDescent="0.2">
      <c r="E1238" s="501"/>
      <c r="F1238" s="431"/>
      <c r="G1238" s="431"/>
      <c r="H1238" s="431"/>
      <c r="I1238" s="431"/>
      <c r="K1238" s="269"/>
    </row>
    <row r="1239" spans="1:11" ht="15" customHeight="1" x14ac:dyDescent="0.2">
      <c r="E1239" s="501"/>
      <c r="F1239" s="431"/>
      <c r="G1239" s="431"/>
      <c r="H1239" s="431"/>
      <c r="I1239" s="431"/>
      <c r="K1239" s="269"/>
    </row>
    <row r="1240" spans="1:11" ht="15" customHeight="1" x14ac:dyDescent="0.2">
      <c r="E1240" s="501"/>
      <c r="F1240" s="431"/>
      <c r="G1240" s="431"/>
      <c r="H1240" s="431"/>
      <c r="I1240" s="431"/>
      <c r="K1240" s="269"/>
    </row>
    <row r="1241" spans="1:11" ht="15" customHeight="1" x14ac:dyDescent="0.2">
      <c r="E1241" s="501"/>
      <c r="F1241" s="431"/>
      <c r="G1241" s="431"/>
      <c r="H1241" s="431"/>
      <c r="I1241" s="431"/>
      <c r="K1241" s="269"/>
    </row>
    <row r="1242" spans="1:11" ht="15" customHeight="1" x14ac:dyDescent="0.2">
      <c r="E1242" s="501"/>
      <c r="F1242" s="431"/>
      <c r="G1242" s="431"/>
      <c r="H1242" s="431"/>
      <c r="I1242" s="431"/>
      <c r="K1242" s="269"/>
    </row>
    <row r="1243" spans="1:11" ht="15" customHeight="1" x14ac:dyDescent="0.2">
      <c r="E1243" s="501"/>
      <c r="F1243" s="431"/>
      <c r="G1243" s="431"/>
      <c r="H1243" s="431"/>
      <c r="I1243" s="431"/>
      <c r="K1243" s="269"/>
    </row>
    <row r="1244" spans="1:11" ht="15" customHeight="1" x14ac:dyDescent="0.2">
      <c r="A1244" s="264"/>
      <c r="E1244" s="501"/>
      <c r="F1244" s="490"/>
      <c r="G1244" s="490"/>
      <c r="H1244" s="490"/>
      <c r="I1244" s="490"/>
      <c r="K1244" s="269"/>
    </row>
    <row r="1245" spans="1:11" ht="15" customHeight="1" x14ac:dyDescent="0.2">
      <c r="A1245" s="264"/>
      <c r="E1245" s="501"/>
      <c r="F1245" s="490"/>
      <c r="G1245" s="490"/>
      <c r="H1245" s="490"/>
      <c r="I1245" s="490"/>
      <c r="K1245" s="269"/>
    </row>
    <row r="1246" spans="1:11" ht="15" customHeight="1" x14ac:dyDescent="0.2">
      <c r="A1246" s="264"/>
      <c r="E1246" s="501"/>
      <c r="F1246" s="490"/>
      <c r="G1246" s="490"/>
      <c r="H1246" s="490"/>
      <c r="I1246" s="490"/>
      <c r="K1246" s="269"/>
    </row>
    <row r="1247" spans="1:11" ht="15" customHeight="1" x14ac:dyDescent="0.2">
      <c r="A1247" s="264"/>
      <c r="E1247" s="501"/>
      <c r="F1247" s="490"/>
      <c r="G1247" s="490"/>
      <c r="H1247" s="490"/>
      <c r="I1247" s="490"/>
      <c r="K1247" s="269"/>
    </row>
    <row r="1248" spans="1:11" ht="15" customHeight="1" x14ac:dyDescent="0.2">
      <c r="A1248" s="264"/>
      <c r="B1248" s="267"/>
      <c r="C1248" s="503"/>
      <c r="D1248" s="503"/>
      <c r="E1248" s="516"/>
      <c r="F1248" s="490"/>
      <c r="G1248" s="490"/>
      <c r="H1248" s="490"/>
      <c r="I1248" s="431"/>
      <c r="K1248" s="269"/>
    </row>
    <row r="1249" spans="1:11" ht="15" customHeight="1" x14ac:dyDescent="0.2">
      <c r="E1249" s="501"/>
      <c r="F1249" s="431"/>
      <c r="G1249" s="431"/>
      <c r="H1249" s="431"/>
      <c r="I1249" s="431"/>
      <c r="K1249" s="269"/>
    </row>
    <row r="1250" spans="1:11" ht="15" customHeight="1" x14ac:dyDescent="0.2">
      <c r="E1250" s="501"/>
      <c r="F1250" s="431"/>
      <c r="G1250" s="431"/>
      <c r="H1250" s="431"/>
      <c r="I1250" s="431"/>
      <c r="K1250" s="269"/>
    </row>
    <row r="1251" spans="1:11" ht="15" customHeight="1" x14ac:dyDescent="0.2">
      <c r="E1251" s="501"/>
      <c r="F1251" s="431"/>
      <c r="G1251" s="431"/>
      <c r="H1251" s="431"/>
      <c r="I1251" s="431"/>
      <c r="K1251" s="269"/>
    </row>
    <row r="1252" spans="1:11" ht="15" customHeight="1" x14ac:dyDescent="0.2">
      <c r="A1252" s="264"/>
      <c r="E1252" s="501"/>
      <c r="F1252" s="490"/>
      <c r="G1252" s="490"/>
      <c r="H1252" s="490"/>
      <c r="I1252" s="490"/>
      <c r="K1252" s="269"/>
    </row>
    <row r="1253" spans="1:11" ht="15" customHeight="1" x14ac:dyDescent="0.2">
      <c r="A1253" s="264"/>
      <c r="E1253" s="501"/>
      <c r="F1253" s="490"/>
      <c r="G1253" s="490"/>
      <c r="H1253" s="490"/>
      <c r="I1253" s="490"/>
      <c r="K1253" s="269"/>
    </row>
    <row r="1254" spans="1:11" ht="15" customHeight="1" x14ac:dyDescent="0.2">
      <c r="A1254" s="264"/>
      <c r="B1254" s="267"/>
      <c r="C1254" s="503"/>
      <c r="D1254" s="503"/>
      <c r="E1254" s="516"/>
      <c r="F1254" s="490"/>
      <c r="G1254" s="490"/>
      <c r="H1254" s="490"/>
      <c r="I1254" s="431"/>
      <c r="K1254" s="269"/>
    </row>
    <row r="1255" spans="1:11" ht="15" customHeight="1" x14ac:dyDescent="0.2">
      <c r="A1255" s="264"/>
      <c r="E1255" s="501"/>
      <c r="F1255" s="490"/>
      <c r="G1255" s="490"/>
      <c r="H1255" s="490"/>
      <c r="I1255" s="490"/>
      <c r="K1255" s="269"/>
    </row>
    <row r="1256" spans="1:11" ht="15" customHeight="1" x14ac:dyDescent="0.2">
      <c r="A1256" s="264"/>
      <c r="E1256" s="501"/>
      <c r="F1256" s="490"/>
      <c r="G1256" s="490"/>
      <c r="H1256" s="490"/>
      <c r="I1256" s="490"/>
      <c r="K1256" s="269"/>
    </row>
    <row r="1257" spans="1:11" ht="15" customHeight="1" x14ac:dyDescent="0.2">
      <c r="A1257" s="264"/>
      <c r="E1257" s="501"/>
      <c r="F1257" s="431"/>
      <c r="G1257" s="490"/>
      <c r="H1257" s="490"/>
      <c r="I1257" s="431"/>
      <c r="K1257" s="269"/>
    </row>
    <row r="1258" spans="1:11" ht="15" customHeight="1" x14ac:dyDescent="0.2">
      <c r="A1258" s="264"/>
      <c r="B1258" s="267"/>
      <c r="C1258" s="503"/>
      <c r="D1258" s="503"/>
      <c r="E1258" s="516"/>
      <c r="F1258" s="490"/>
      <c r="G1258" s="490"/>
      <c r="H1258" s="490"/>
      <c r="I1258" s="431"/>
      <c r="K1258" s="269"/>
    </row>
    <row r="1259" spans="1:11" ht="15" customHeight="1" x14ac:dyDescent="0.2">
      <c r="A1259" s="264"/>
      <c r="B1259" s="267"/>
      <c r="C1259" s="503"/>
      <c r="D1259" s="503"/>
      <c r="E1259" s="516"/>
      <c r="F1259" s="490"/>
      <c r="G1259" s="490"/>
      <c r="H1259" s="490"/>
      <c r="I1259" s="431"/>
      <c r="K1259" s="269"/>
    </row>
    <row r="1260" spans="1:11" ht="15" customHeight="1" x14ac:dyDescent="0.2">
      <c r="A1260" s="264"/>
      <c r="B1260" s="267"/>
      <c r="C1260" s="503"/>
      <c r="D1260" s="503"/>
      <c r="E1260" s="516"/>
      <c r="F1260" s="490"/>
      <c r="G1260" s="490"/>
      <c r="H1260" s="490"/>
      <c r="I1260" s="431"/>
      <c r="K1260" s="269"/>
    </row>
    <row r="1261" spans="1:11" ht="15" customHeight="1" x14ac:dyDescent="0.2">
      <c r="A1261" s="264"/>
      <c r="B1261" s="267"/>
      <c r="C1261" s="503"/>
      <c r="D1261" s="503"/>
      <c r="E1261" s="516"/>
      <c r="F1261" s="490"/>
      <c r="G1261" s="490"/>
      <c r="H1261" s="490"/>
      <c r="I1261" s="431"/>
      <c r="K1261" s="269"/>
    </row>
    <row r="1262" spans="1:11" ht="15" customHeight="1" x14ac:dyDescent="0.2">
      <c r="A1262" s="264"/>
      <c r="B1262" s="267"/>
      <c r="C1262" s="503"/>
      <c r="D1262" s="503"/>
      <c r="E1262" s="516"/>
      <c r="F1262" s="490"/>
      <c r="G1262" s="490"/>
      <c r="H1262" s="490"/>
      <c r="I1262" s="431"/>
      <c r="K1262" s="269"/>
    </row>
    <row r="1263" spans="1:11" ht="15" customHeight="1" x14ac:dyDescent="0.2">
      <c r="A1263" s="264"/>
      <c r="B1263" s="267"/>
      <c r="C1263" s="503"/>
      <c r="D1263" s="503"/>
      <c r="E1263" s="516"/>
      <c r="F1263" s="490"/>
      <c r="G1263" s="490"/>
      <c r="H1263" s="490"/>
      <c r="I1263" s="431"/>
      <c r="K1263" s="269"/>
    </row>
    <row r="1264" spans="1:11" ht="15" customHeight="1" x14ac:dyDescent="0.2">
      <c r="A1264" s="264"/>
      <c r="E1264" s="501"/>
      <c r="F1264" s="431"/>
      <c r="G1264" s="490"/>
      <c r="H1264" s="490"/>
      <c r="I1264" s="431"/>
      <c r="K1264" s="269"/>
    </row>
    <row r="1265" spans="1:11" ht="15" customHeight="1" x14ac:dyDescent="0.2">
      <c r="A1265" s="264"/>
      <c r="E1265" s="501"/>
      <c r="F1265" s="431"/>
      <c r="G1265" s="490"/>
      <c r="H1265" s="490"/>
      <c r="I1265" s="431"/>
      <c r="K1265" s="269"/>
    </row>
    <row r="1266" spans="1:11" ht="15" customHeight="1" x14ac:dyDescent="0.2">
      <c r="A1266" s="264"/>
      <c r="E1266" s="501"/>
      <c r="F1266" s="431"/>
      <c r="G1266" s="490"/>
      <c r="H1266" s="490"/>
      <c r="I1266" s="431"/>
      <c r="K1266" s="269"/>
    </row>
    <row r="1267" spans="1:11" ht="15" customHeight="1" x14ac:dyDescent="0.2">
      <c r="A1267" s="264"/>
      <c r="E1267" s="501"/>
      <c r="F1267" s="431"/>
      <c r="G1267" s="490"/>
      <c r="H1267" s="490"/>
      <c r="I1267" s="431"/>
      <c r="K1267" s="269"/>
    </row>
    <row r="1268" spans="1:11" ht="15" customHeight="1" x14ac:dyDescent="0.2">
      <c r="A1268" s="264"/>
      <c r="E1268" s="501"/>
      <c r="F1268" s="431"/>
      <c r="G1268" s="490"/>
      <c r="H1268" s="490"/>
      <c r="I1268" s="431"/>
      <c r="K1268" s="269"/>
    </row>
    <row r="1269" spans="1:11" ht="15" customHeight="1" x14ac:dyDescent="0.2">
      <c r="A1269" s="264"/>
      <c r="E1269" s="501"/>
      <c r="F1269" s="431"/>
      <c r="G1269" s="490"/>
      <c r="H1269" s="490"/>
      <c r="I1269" s="431"/>
      <c r="K1269" s="269"/>
    </row>
    <row r="1270" spans="1:11" ht="15" customHeight="1" x14ac:dyDescent="0.2">
      <c r="A1270" s="264"/>
      <c r="B1270" s="267"/>
      <c r="C1270" s="503"/>
      <c r="D1270" s="503"/>
      <c r="E1270" s="516"/>
      <c r="F1270" s="490"/>
      <c r="G1270" s="490"/>
      <c r="H1270" s="490"/>
      <c r="I1270" s="431"/>
      <c r="K1270" s="269"/>
    </row>
    <row r="1271" spans="1:11" ht="15" customHeight="1" x14ac:dyDescent="0.2">
      <c r="A1271" s="264"/>
      <c r="B1271" s="267"/>
      <c r="C1271" s="503"/>
      <c r="D1271" s="503"/>
      <c r="E1271" s="516"/>
      <c r="F1271" s="490"/>
      <c r="G1271" s="490"/>
      <c r="H1271" s="490"/>
      <c r="I1271" s="431"/>
      <c r="K1271" s="269"/>
    </row>
    <row r="1272" spans="1:11" ht="15" customHeight="1" x14ac:dyDescent="0.2">
      <c r="E1272" s="501"/>
      <c r="F1272" s="431"/>
      <c r="G1272" s="431"/>
      <c r="H1272" s="431"/>
      <c r="I1272" s="431"/>
      <c r="K1272" s="269"/>
    </row>
    <row r="1273" spans="1:11" ht="15" customHeight="1" x14ac:dyDescent="0.2">
      <c r="E1273" s="501"/>
      <c r="F1273" s="431"/>
      <c r="G1273" s="431"/>
      <c r="H1273" s="431"/>
      <c r="I1273" s="431"/>
      <c r="K1273" s="269"/>
    </row>
    <row r="1274" spans="1:11" ht="15" customHeight="1" x14ac:dyDescent="0.2">
      <c r="E1274" s="501"/>
      <c r="F1274" s="431"/>
      <c r="G1274" s="431"/>
      <c r="H1274" s="431"/>
      <c r="I1274" s="431"/>
      <c r="K1274" s="269"/>
    </row>
    <row r="1275" spans="1:11" ht="15" customHeight="1" x14ac:dyDescent="0.2">
      <c r="E1275" s="501"/>
      <c r="F1275" s="431"/>
      <c r="G1275" s="431"/>
      <c r="H1275" s="431"/>
      <c r="I1275" s="431"/>
      <c r="K1275" s="269"/>
    </row>
    <row r="1276" spans="1:11" ht="15" customHeight="1" x14ac:dyDescent="0.2">
      <c r="E1276" s="501"/>
      <c r="F1276" s="431"/>
      <c r="G1276" s="431"/>
      <c r="H1276" s="431"/>
      <c r="I1276" s="431"/>
      <c r="K1276" s="269"/>
    </row>
    <row r="1277" spans="1:11" ht="15" customHeight="1" x14ac:dyDescent="0.2">
      <c r="E1277" s="501"/>
      <c r="F1277" s="431"/>
      <c r="G1277" s="431"/>
      <c r="H1277" s="431"/>
      <c r="I1277" s="431"/>
      <c r="K1277" s="269"/>
    </row>
    <row r="1278" spans="1:11" ht="15" customHeight="1" x14ac:dyDescent="0.2">
      <c r="A1278" s="264"/>
      <c r="B1278" s="267"/>
      <c r="C1278" s="503"/>
      <c r="D1278" s="503"/>
      <c r="E1278" s="516"/>
      <c r="F1278" s="490"/>
      <c r="G1278" s="490"/>
      <c r="H1278" s="490"/>
      <c r="I1278" s="490"/>
      <c r="K1278" s="269"/>
    </row>
    <row r="1279" spans="1:11" ht="15" customHeight="1" x14ac:dyDescent="0.2">
      <c r="A1279" s="264"/>
      <c r="B1279" s="267"/>
      <c r="C1279" s="503"/>
      <c r="D1279" s="503"/>
      <c r="E1279" s="516"/>
      <c r="F1279" s="490"/>
      <c r="G1279" s="490"/>
      <c r="H1279" s="490"/>
      <c r="I1279" s="490"/>
      <c r="K1279" s="269"/>
    </row>
    <row r="1280" spans="1:11" ht="15" customHeight="1" x14ac:dyDescent="0.2">
      <c r="A1280" s="264"/>
      <c r="B1280" s="267"/>
      <c r="C1280" s="503"/>
      <c r="D1280" s="503"/>
      <c r="E1280" s="516"/>
      <c r="F1280" s="490"/>
      <c r="G1280" s="490"/>
      <c r="H1280" s="490"/>
      <c r="I1280" s="490"/>
      <c r="K1280" s="269"/>
    </row>
    <row r="1281" spans="1:11" ht="15" customHeight="1" x14ac:dyDescent="0.2">
      <c r="A1281" s="264"/>
      <c r="B1281" s="267"/>
      <c r="C1281" s="503"/>
      <c r="D1281" s="503"/>
      <c r="E1281" s="516"/>
      <c r="F1281" s="490"/>
      <c r="G1281" s="490"/>
      <c r="H1281" s="490"/>
      <c r="I1281" s="490"/>
      <c r="K1281" s="269"/>
    </row>
    <row r="1282" spans="1:11" ht="15" customHeight="1" x14ac:dyDescent="0.2">
      <c r="A1282" s="264"/>
      <c r="B1282" s="267"/>
      <c r="C1282" s="503"/>
      <c r="D1282" s="503"/>
      <c r="E1282" s="516"/>
      <c r="F1282" s="490"/>
      <c r="G1282" s="490"/>
      <c r="H1282" s="490"/>
      <c r="I1282" s="490"/>
      <c r="K1282" s="269"/>
    </row>
    <row r="1283" spans="1:11" ht="15" customHeight="1" x14ac:dyDescent="0.2">
      <c r="E1283" s="501"/>
      <c r="F1283" s="431"/>
      <c r="G1283" s="431"/>
      <c r="H1283" s="431"/>
      <c r="I1283" s="431"/>
      <c r="K1283" s="269"/>
    </row>
    <row r="1284" spans="1:11" ht="15" customHeight="1" x14ac:dyDescent="0.2">
      <c r="C1284" s="503"/>
      <c r="D1284" s="503"/>
      <c r="E1284" s="501"/>
      <c r="F1284" s="431"/>
      <c r="G1284" s="431"/>
      <c r="H1284" s="431"/>
      <c r="I1284" s="431"/>
      <c r="K1284" s="269"/>
    </row>
    <row r="1285" spans="1:11" ht="15" customHeight="1" x14ac:dyDescent="0.2">
      <c r="E1285" s="501"/>
      <c r="F1285" s="431"/>
      <c r="G1285" s="431"/>
      <c r="H1285" s="431"/>
      <c r="I1285" s="431"/>
      <c r="K1285" s="269"/>
    </row>
    <row r="1286" spans="1:11" ht="15" customHeight="1" x14ac:dyDescent="0.2">
      <c r="E1286" s="501"/>
      <c r="F1286" s="431"/>
      <c r="G1286" s="431"/>
      <c r="H1286" s="431"/>
      <c r="I1286" s="431"/>
      <c r="K1286" s="269"/>
    </row>
    <row r="1287" spans="1:11" ht="15" customHeight="1" x14ac:dyDescent="0.2">
      <c r="E1287" s="501"/>
      <c r="F1287" s="431"/>
      <c r="G1287" s="431"/>
      <c r="H1287" s="431"/>
      <c r="I1287" s="431"/>
      <c r="K1287" s="269"/>
    </row>
    <row r="1288" spans="1:11" ht="15" customHeight="1" x14ac:dyDescent="0.2">
      <c r="E1288" s="501"/>
      <c r="F1288" s="431"/>
      <c r="G1288" s="431"/>
      <c r="H1288" s="431"/>
      <c r="I1288" s="431"/>
      <c r="K1288" s="269"/>
    </row>
    <row r="1289" spans="1:11" ht="15" customHeight="1" x14ac:dyDescent="0.2">
      <c r="E1289" s="501"/>
      <c r="F1289" s="431"/>
      <c r="G1289" s="431"/>
      <c r="H1289" s="431"/>
      <c r="I1289" s="431"/>
      <c r="K1289" s="269"/>
    </row>
    <row r="1290" spans="1:11" ht="15" customHeight="1" x14ac:dyDescent="0.2">
      <c r="E1290" s="501"/>
      <c r="F1290" s="431"/>
      <c r="G1290" s="431"/>
      <c r="H1290" s="431"/>
      <c r="I1290" s="431"/>
      <c r="K1290" s="269"/>
    </row>
    <row r="1291" spans="1:11" ht="15" customHeight="1" x14ac:dyDescent="0.2">
      <c r="A1291" s="264"/>
      <c r="E1291" s="501"/>
      <c r="F1291" s="490"/>
      <c r="G1291" s="490"/>
      <c r="H1291" s="490"/>
      <c r="I1291" s="490"/>
      <c r="K1291" s="269"/>
    </row>
    <row r="1292" spans="1:11" ht="15" customHeight="1" x14ac:dyDescent="0.2">
      <c r="A1292" s="264"/>
      <c r="E1292" s="501"/>
      <c r="F1292" s="490"/>
      <c r="G1292" s="490"/>
      <c r="H1292" s="490"/>
      <c r="I1292" s="490"/>
      <c r="K1292" s="269"/>
    </row>
    <row r="1293" spans="1:11" ht="15" customHeight="1" x14ac:dyDescent="0.2">
      <c r="A1293" s="264"/>
      <c r="E1293" s="501"/>
      <c r="F1293" s="490"/>
      <c r="G1293" s="490"/>
      <c r="H1293" s="490"/>
      <c r="I1293" s="490"/>
      <c r="K1293" s="269"/>
    </row>
    <row r="1294" spans="1:11" ht="15" customHeight="1" x14ac:dyDescent="0.2">
      <c r="A1294" s="264"/>
      <c r="E1294" s="501"/>
      <c r="F1294" s="490"/>
      <c r="G1294" s="490"/>
      <c r="H1294" s="490"/>
      <c r="I1294" s="490"/>
      <c r="K1294" s="269"/>
    </row>
    <row r="1295" spans="1:11" ht="15" customHeight="1" x14ac:dyDescent="0.2">
      <c r="A1295" s="264"/>
      <c r="E1295" s="501"/>
      <c r="F1295" s="490"/>
      <c r="G1295" s="490"/>
      <c r="H1295" s="490"/>
      <c r="I1295" s="490"/>
      <c r="K1295" s="269"/>
    </row>
    <row r="1296" spans="1:11" ht="15" customHeight="1" x14ac:dyDescent="0.2">
      <c r="E1296" s="501"/>
      <c r="F1296" s="431"/>
      <c r="G1296" s="431"/>
      <c r="H1296" s="431"/>
      <c r="I1296" s="431"/>
      <c r="K1296" s="269"/>
    </row>
    <row r="1297" spans="1:11" ht="15" customHeight="1" x14ac:dyDescent="0.2">
      <c r="E1297" s="501"/>
      <c r="F1297" s="431"/>
      <c r="G1297" s="431"/>
      <c r="H1297" s="431"/>
      <c r="I1297" s="431"/>
      <c r="K1297" s="269"/>
    </row>
    <row r="1298" spans="1:11" ht="15" customHeight="1" x14ac:dyDescent="0.2">
      <c r="E1298" s="501"/>
      <c r="F1298" s="431"/>
      <c r="G1298" s="431"/>
      <c r="H1298" s="431"/>
      <c r="I1298" s="431"/>
      <c r="K1298" s="269"/>
    </row>
    <row r="1299" spans="1:11" ht="15" customHeight="1" x14ac:dyDescent="0.2">
      <c r="A1299" s="264"/>
      <c r="B1299" s="267"/>
      <c r="C1299" s="503"/>
      <c r="D1299" s="503"/>
      <c r="E1299" s="516"/>
      <c r="F1299" s="490"/>
      <c r="G1299" s="490"/>
      <c r="H1299" s="490"/>
      <c r="I1299" s="490"/>
      <c r="K1299" s="269"/>
    </row>
    <row r="1300" spans="1:11" ht="15" customHeight="1" x14ac:dyDescent="0.2">
      <c r="A1300" s="264"/>
      <c r="B1300" s="267"/>
      <c r="C1300" s="503"/>
      <c r="D1300" s="503"/>
      <c r="E1300" s="516"/>
      <c r="F1300" s="490"/>
      <c r="G1300" s="490"/>
      <c r="H1300" s="490"/>
      <c r="I1300" s="490"/>
      <c r="K1300" s="269"/>
    </row>
    <row r="1301" spans="1:11" ht="15" customHeight="1" x14ac:dyDescent="0.2">
      <c r="A1301" s="264"/>
      <c r="E1301" s="501"/>
      <c r="F1301" s="490"/>
      <c r="G1301" s="490"/>
      <c r="H1301" s="490"/>
      <c r="I1301" s="490"/>
      <c r="K1301" s="269"/>
    </row>
    <row r="1302" spans="1:11" ht="15" customHeight="1" x14ac:dyDescent="0.2">
      <c r="A1302" s="264"/>
      <c r="E1302" s="501"/>
      <c r="F1302" s="490"/>
      <c r="G1302" s="490"/>
      <c r="H1302" s="490"/>
      <c r="I1302" s="490"/>
      <c r="K1302" s="269"/>
    </row>
    <row r="1303" spans="1:11" ht="15" customHeight="1" x14ac:dyDescent="0.2">
      <c r="A1303" s="264"/>
      <c r="E1303" s="501"/>
      <c r="F1303" s="490"/>
      <c r="G1303" s="490"/>
      <c r="H1303" s="490"/>
      <c r="I1303" s="490"/>
      <c r="K1303" s="269"/>
    </row>
    <row r="1304" spans="1:11" ht="15" customHeight="1" x14ac:dyDescent="0.2">
      <c r="A1304" s="264"/>
      <c r="E1304" s="501"/>
      <c r="F1304" s="490"/>
      <c r="G1304" s="490"/>
      <c r="H1304" s="490"/>
      <c r="I1304" s="490"/>
      <c r="K1304" s="269"/>
    </row>
    <row r="1305" spans="1:11" ht="15" customHeight="1" x14ac:dyDescent="0.2">
      <c r="A1305" s="264"/>
      <c r="E1305" s="501"/>
      <c r="F1305" s="490"/>
      <c r="G1305" s="490"/>
      <c r="H1305" s="490"/>
      <c r="I1305" s="490"/>
      <c r="K1305" s="269"/>
    </row>
    <row r="1306" spans="1:11" ht="15" customHeight="1" x14ac:dyDescent="0.2">
      <c r="A1306" s="264"/>
      <c r="E1306" s="501"/>
      <c r="F1306" s="431"/>
      <c r="G1306" s="490"/>
      <c r="H1306" s="490"/>
      <c r="I1306" s="431"/>
      <c r="K1306" s="269"/>
    </row>
    <row r="1307" spans="1:11" ht="15" customHeight="1" x14ac:dyDescent="0.2">
      <c r="A1307" s="264"/>
      <c r="E1307" s="501"/>
      <c r="F1307" s="431"/>
      <c r="G1307" s="490"/>
      <c r="H1307" s="490"/>
      <c r="I1307" s="431"/>
      <c r="K1307" s="269"/>
    </row>
    <row r="1308" spans="1:11" ht="15" customHeight="1" x14ac:dyDescent="0.2">
      <c r="A1308" s="264"/>
      <c r="E1308" s="501"/>
      <c r="F1308" s="431"/>
      <c r="G1308" s="490"/>
      <c r="H1308" s="490"/>
      <c r="I1308" s="431"/>
      <c r="K1308" s="269"/>
    </row>
    <row r="1309" spans="1:11" ht="15" customHeight="1" x14ac:dyDescent="0.2">
      <c r="A1309" s="264"/>
      <c r="E1309" s="501"/>
      <c r="F1309" s="431"/>
      <c r="G1309" s="490"/>
      <c r="H1309" s="490"/>
      <c r="I1309" s="431"/>
      <c r="K1309" s="269"/>
    </row>
    <row r="1310" spans="1:11" ht="15" customHeight="1" x14ac:dyDescent="0.2">
      <c r="A1310" s="264"/>
      <c r="E1310" s="501"/>
      <c r="F1310" s="431"/>
      <c r="G1310" s="490"/>
      <c r="H1310" s="490"/>
      <c r="I1310" s="431"/>
      <c r="K1310" s="269"/>
    </row>
    <row r="1311" spans="1:11" ht="15" customHeight="1" x14ac:dyDescent="0.2">
      <c r="A1311" s="264"/>
      <c r="E1311" s="501"/>
      <c r="F1311" s="431"/>
      <c r="G1311" s="490"/>
      <c r="H1311" s="490"/>
      <c r="I1311" s="431"/>
      <c r="K1311" s="269"/>
    </row>
    <row r="1312" spans="1:11" ht="15" customHeight="1" x14ac:dyDescent="0.2">
      <c r="A1312" s="264"/>
      <c r="E1312" s="501"/>
      <c r="F1312" s="431"/>
      <c r="G1312" s="490"/>
      <c r="H1312" s="490"/>
      <c r="I1312" s="431"/>
      <c r="K1312" s="269"/>
    </row>
    <row r="1313" spans="1:11" ht="15" customHeight="1" x14ac:dyDescent="0.2">
      <c r="A1313" s="264"/>
      <c r="E1313" s="501"/>
      <c r="F1313" s="431"/>
      <c r="G1313" s="490"/>
      <c r="H1313" s="490"/>
      <c r="I1313" s="431"/>
      <c r="K1313" s="269"/>
    </row>
    <row r="1314" spans="1:11" ht="15" customHeight="1" x14ac:dyDescent="0.2">
      <c r="A1314" s="264"/>
      <c r="E1314" s="501"/>
      <c r="F1314" s="431"/>
      <c r="G1314" s="490"/>
      <c r="H1314" s="490"/>
      <c r="I1314" s="431"/>
      <c r="K1314" s="269"/>
    </row>
    <row r="1315" spans="1:11" ht="15" customHeight="1" x14ac:dyDescent="0.2">
      <c r="A1315" s="264"/>
      <c r="E1315" s="501"/>
      <c r="F1315" s="431"/>
      <c r="G1315" s="490"/>
      <c r="H1315" s="490"/>
      <c r="I1315" s="431"/>
      <c r="K1315" s="269"/>
    </row>
    <row r="1316" spans="1:11" ht="15" customHeight="1" x14ac:dyDescent="0.2">
      <c r="A1316" s="264"/>
      <c r="E1316" s="501"/>
      <c r="F1316" s="431"/>
      <c r="G1316" s="490"/>
      <c r="H1316" s="490"/>
      <c r="I1316" s="431"/>
      <c r="K1316" s="269"/>
    </row>
    <row r="1317" spans="1:11" ht="15" customHeight="1" x14ac:dyDescent="0.2">
      <c r="A1317" s="264"/>
      <c r="E1317" s="501"/>
      <c r="F1317" s="431"/>
      <c r="G1317" s="490"/>
      <c r="H1317" s="490"/>
      <c r="I1317" s="431"/>
      <c r="K1317" s="269"/>
    </row>
    <row r="1318" spans="1:11" ht="15" customHeight="1" x14ac:dyDescent="0.2">
      <c r="A1318" s="264"/>
      <c r="B1318" s="267"/>
      <c r="C1318" s="503"/>
      <c r="D1318" s="503"/>
      <c r="E1318" s="516"/>
      <c r="F1318" s="490"/>
      <c r="G1318" s="490"/>
      <c r="H1318" s="490"/>
      <c r="I1318" s="431"/>
      <c r="K1318" s="269"/>
    </row>
    <row r="1319" spans="1:11" ht="15" customHeight="1" x14ac:dyDescent="0.2">
      <c r="A1319" s="264"/>
      <c r="B1319" s="267"/>
      <c r="C1319" s="503"/>
      <c r="D1319" s="503"/>
      <c r="E1319" s="516"/>
      <c r="F1319" s="490"/>
      <c r="G1319" s="490"/>
      <c r="H1319" s="490"/>
      <c r="I1319" s="431"/>
      <c r="K1319" s="269"/>
    </row>
    <row r="1320" spans="1:11" ht="15" customHeight="1" x14ac:dyDescent="0.2">
      <c r="E1320" s="501"/>
      <c r="F1320" s="431"/>
      <c r="G1320" s="431"/>
      <c r="H1320" s="431"/>
      <c r="I1320" s="431"/>
      <c r="K1320" s="269"/>
    </row>
    <row r="1321" spans="1:11" ht="15" customHeight="1" x14ac:dyDescent="0.2">
      <c r="E1321" s="501"/>
      <c r="F1321" s="431"/>
      <c r="G1321" s="431"/>
      <c r="H1321" s="431"/>
      <c r="I1321" s="431"/>
      <c r="K1321" s="269"/>
    </row>
    <row r="1322" spans="1:11" ht="15" customHeight="1" x14ac:dyDescent="0.2">
      <c r="E1322" s="501"/>
      <c r="F1322" s="431"/>
      <c r="G1322" s="431"/>
      <c r="H1322" s="431"/>
      <c r="I1322" s="431"/>
      <c r="K1322" s="269"/>
    </row>
    <row r="1323" spans="1:11" ht="15" customHeight="1" x14ac:dyDescent="0.2">
      <c r="E1323" s="501"/>
      <c r="F1323" s="431"/>
      <c r="G1323" s="431"/>
      <c r="H1323" s="431"/>
      <c r="I1323" s="431"/>
      <c r="K1323" s="269"/>
    </row>
    <row r="1324" spans="1:11" ht="15" customHeight="1" x14ac:dyDescent="0.2">
      <c r="F1324" s="431"/>
      <c r="G1324" s="431"/>
      <c r="H1324" s="431"/>
      <c r="I1324" s="431"/>
      <c r="K1324" s="269"/>
    </row>
    <row r="1325" spans="1:11" ht="15" customHeight="1" x14ac:dyDescent="0.2">
      <c r="F1325" s="431"/>
      <c r="G1325" s="431"/>
      <c r="H1325" s="431"/>
      <c r="I1325" s="431"/>
      <c r="K1325" s="269"/>
    </row>
    <row r="1326" spans="1:11" ht="15" customHeight="1" x14ac:dyDescent="0.2">
      <c r="A1326" s="264"/>
      <c r="B1326" s="267"/>
      <c r="C1326" s="503"/>
      <c r="D1326" s="503"/>
      <c r="E1326" s="441"/>
      <c r="F1326" s="490"/>
      <c r="G1326" s="490"/>
      <c r="H1326" s="490"/>
      <c r="I1326" s="490"/>
      <c r="K1326" s="269"/>
    </row>
    <row r="1327" spans="1:11" ht="15" customHeight="1" x14ac:dyDescent="0.2">
      <c r="A1327" s="264"/>
      <c r="B1327" s="267"/>
      <c r="C1327" s="503"/>
      <c r="D1327" s="503"/>
      <c r="E1327" s="441"/>
      <c r="F1327" s="490"/>
      <c r="G1327" s="490"/>
      <c r="H1327" s="490"/>
      <c r="I1327" s="490"/>
      <c r="K1327" s="269"/>
    </row>
    <row r="1328" spans="1:11" ht="15" customHeight="1" x14ac:dyDescent="0.2">
      <c r="A1328" s="264"/>
      <c r="B1328" s="267"/>
      <c r="C1328" s="503"/>
      <c r="D1328" s="503"/>
      <c r="E1328" s="441"/>
      <c r="F1328" s="490"/>
      <c r="G1328" s="490"/>
      <c r="H1328" s="490"/>
      <c r="I1328" s="490"/>
      <c r="K1328" s="269"/>
    </row>
    <row r="1329" spans="1:11" ht="15" customHeight="1" x14ac:dyDescent="0.2">
      <c r="A1329" s="264"/>
      <c r="B1329" s="267"/>
      <c r="C1329" s="503"/>
      <c r="D1329" s="503"/>
      <c r="E1329" s="441"/>
      <c r="F1329" s="490"/>
      <c r="G1329" s="490"/>
      <c r="H1329" s="490"/>
      <c r="I1329" s="490"/>
      <c r="K1329" s="269"/>
    </row>
    <row r="1330" spans="1:11" ht="15" customHeight="1" x14ac:dyDescent="0.2">
      <c r="F1330" s="431"/>
      <c r="G1330" s="431"/>
      <c r="H1330" s="431"/>
      <c r="I1330" s="431"/>
      <c r="K1330" s="269"/>
    </row>
    <row r="1331" spans="1:11" ht="15" customHeight="1" x14ac:dyDescent="0.2">
      <c r="A1331" s="264"/>
      <c r="F1331" s="431"/>
      <c r="G1331" s="431"/>
      <c r="H1331" s="431"/>
      <c r="I1331" s="431"/>
      <c r="K1331" s="269"/>
    </row>
    <row r="1332" spans="1:11" ht="15" customHeight="1" x14ac:dyDescent="0.2">
      <c r="C1332" s="503"/>
      <c r="D1332" s="503"/>
      <c r="E1332" s="501"/>
      <c r="F1332" s="431"/>
      <c r="G1332" s="431"/>
      <c r="H1332" s="431"/>
      <c r="I1332" s="431"/>
      <c r="K1332" s="269"/>
    </row>
    <row r="1333" spans="1:11" ht="15" customHeight="1" x14ac:dyDescent="0.2">
      <c r="C1333" s="503"/>
      <c r="D1333" s="503"/>
      <c r="E1333" s="501"/>
      <c r="F1333" s="431"/>
      <c r="G1333" s="431"/>
      <c r="H1333" s="431"/>
      <c r="I1333" s="431"/>
      <c r="K1333" s="269"/>
    </row>
    <row r="1334" spans="1:11" ht="15" customHeight="1" x14ac:dyDescent="0.2">
      <c r="C1334" s="503"/>
      <c r="D1334" s="503"/>
      <c r="E1334" s="501"/>
      <c r="F1334" s="431"/>
      <c r="G1334" s="431"/>
      <c r="H1334" s="431"/>
      <c r="I1334" s="431"/>
      <c r="K1334" s="269"/>
    </row>
    <row r="1335" spans="1:11" ht="15" customHeight="1" x14ac:dyDescent="0.2">
      <c r="E1335" s="501"/>
      <c r="F1335" s="431"/>
      <c r="G1335" s="431"/>
      <c r="H1335" s="431"/>
      <c r="I1335" s="431"/>
    </row>
    <row r="1336" spans="1:11" ht="15" customHeight="1" x14ac:dyDescent="0.2">
      <c r="E1336" s="501"/>
      <c r="F1336" s="431"/>
      <c r="G1336" s="431"/>
      <c r="H1336" s="431"/>
      <c r="I1336" s="431"/>
    </row>
    <row r="1337" spans="1:11" ht="15" customHeight="1" x14ac:dyDescent="0.2">
      <c r="E1337" s="501"/>
      <c r="F1337" s="431"/>
      <c r="G1337" s="431"/>
      <c r="H1337" s="431"/>
      <c r="I1337" s="431"/>
    </row>
    <row r="1338" spans="1:11" ht="15" customHeight="1" x14ac:dyDescent="0.2">
      <c r="E1338" s="501"/>
      <c r="F1338" s="431"/>
      <c r="G1338" s="431"/>
      <c r="H1338" s="431"/>
      <c r="I1338" s="431"/>
    </row>
    <row r="1339" spans="1:11" ht="15" customHeight="1" x14ac:dyDescent="0.2">
      <c r="E1339" s="501"/>
      <c r="F1339" s="431"/>
      <c r="G1339" s="431"/>
      <c r="H1339" s="431"/>
      <c r="I1339" s="431"/>
    </row>
    <row r="1340" spans="1:11" ht="15" customHeight="1" x14ac:dyDescent="0.2">
      <c r="F1340" s="431"/>
      <c r="G1340" s="431"/>
      <c r="H1340" s="431"/>
      <c r="I1340" s="431"/>
    </row>
    <row r="1341" spans="1:11" ht="15" customHeight="1" x14ac:dyDescent="0.2">
      <c r="A1341" s="264"/>
      <c r="F1341" s="490"/>
      <c r="G1341" s="490"/>
      <c r="H1341" s="490"/>
      <c r="I1341" s="490"/>
    </row>
    <row r="1342" spans="1:11" ht="15" customHeight="1" x14ac:dyDescent="0.2">
      <c r="A1342" s="264"/>
      <c r="F1342" s="490"/>
      <c r="G1342" s="490"/>
      <c r="H1342" s="490"/>
      <c r="I1342" s="490"/>
    </row>
    <row r="1343" spans="1:11" ht="15" customHeight="1" x14ac:dyDescent="0.2">
      <c r="A1343" s="264"/>
      <c r="F1343" s="490"/>
      <c r="G1343" s="490"/>
      <c r="H1343" s="490"/>
      <c r="I1343" s="490"/>
    </row>
    <row r="1344" spans="1:11" ht="15" customHeight="1" x14ac:dyDescent="0.2">
      <c r="A1344" s="264"/>
      <c r="F1344" s="490"/>
      <c r="G1344" s="490"/>
      <c r="H1344" s="490"/>
      <c r="I1344" s="490"/>
    </row>
    <row r="1345" spans="1:11" ht="15" customHeight="1" x14ac:dyDescent="0.2">
      <c r="F1345" s="431"/>
      <c r="G1345" s="431"/>
      <c r="H1345" s="431"/>
      <c r="I1345" s="431"/>
      <c r="J1345" s="247"/>
      <c r="K1345" s="247"/>
    </row>
    <row r="1346" spans="1:11" ht="15" customHeight="1" x14ac:dyDescent="0.2">
      <c r="A1346" s="264"/>
      <c r="F1346" s="431"/>
      <c r="G1346" s="431"/>
      <c r="H1346" s="431"/>
      <c r="I1346" s="431"/>
      <c r="J1346" s="247"/>
      <c r="K1346" s="247"/>
    </row>
    <row r="1347" spans="1:11" ht="15" customHeight="1" x14ac:dyDescent="0.2">
      <c r="E1347" s="501"/>
      <c r="F1347" s="431"/>
      <c r="G1347" s="431"/>
      <c r="H1347" s="431"/>
      <c r="I1347" s="431"/>
      <c r="J1347" s="247"/>
      <c r="K1347" s="247"/>
    </row>
    <row r="1348" spans="1:11" ht="15" customHeight="1" x14ac:dyDescent="0.2">
      <c r="E1348" s="501"/>
      <c r="F1348" s="431"/>
      <c r="G1348" s="431"/>
      <c r="H1348" s="431"/>
      <c r="I1348" s="431"/>
      <c r="J1348" s="247"/>
      <c r="K1348" s="247"/>
    </row>
    <row r="1349" spans="1:11" ht="15" customHeight="1" x14ac:dyDescent="0.2">
      <c r="F1349" s="431"/>
      <c r="G1349" s="431"/>
      <c r="H1349" s="431"/>
      <c r="I1349" s="431"/>
      <c r="J1349" s="247"/>
      <c r="K1349" s="247"/>
    </row>
    <row r="1350" spans="1:11" ht="15" customHeight="1" x14ac:dyDescent="0.2">
      <c r="F1350" s="431"/>
      <c r="G1350" s="431"/>
      <c r="H1350" s="431"/>
      <c r="I1350" s="431"/>
      <c r="J1350" s="247"/>
      <c r="K1350" s="247"/>
    </row>
    <row r="1351" spans="1:11" ht="15" customHeight="1" x14ac:dyDescent="0.2">
      <c r="A1351" s="264"/>
      <c r="F1351" s="490"/>
      <c r="G1351" s="490"/>
      <c r="H1351" s="490"/>
      <c r="I1351" s="490"/>
      <c r="J1351" s="247"/>
      <c r="K1351" s="247"/>
    </row>
    <row r="1352" spans="1:11" ht="15" customHeight="1" x14ac:dyDescent="0.2">
      <c r="F1352" s="431"/>
      <c r="G1352" s="431"/>
      <c r="H1352" s="431"/>
      <c r="I1352" s="431"/>
      <c r="J1352" s="247"/>
      <c r="K1352" s="247"/>
    </row>
    <row r="1353" spans="1:11" ht="15" customHeight="1" x14ac:dyDescent="0.2">
      <c r="A1353" s="264"/>
      <c r="F1353" s="431"/>
      <c r="G1353" s="431"/>
      <c r="H1353" s="431"/>
      <c r="I1353" s="431"/>
      <c r="J1353" s="247"/>
      <c r="K1353" s="247"/>
    </row>
    <row r="1354" spans="1:11" ht="15" customHeight="1" x14ac:dyDescent="0.2">
      <c r="E1354" s="501"/>
      <c r="F1354" s="431"/>
      <c r="G1354" s="431"/>
      <c r="H1354" s="431"/>
      <c r="I1354" s="431"/>
      <c r="J1354" s="247"/>
      <c r="K1354" s="247"/>
    </row>
    <row r="1355" spans="1:11" ht="15" customHeight="1" x14ac:dyDescent="0.2">
      <c r="A1355" s="264"/>
      <c r="B1355" s="267"/>
      <c r="C1355" s="503"/>
      <c r="D1355" s="503"/>
      <c r="E1355" s="516"/>
      <c r="F1355" s="490"/>
      <c r="G1355" s="490"/>
      <c r="H1355" s="490"/>
      <c r="I1355" s="490"/>
      <c r="J1355" s="247"/>
      <c r="K1355" s="247"/>
    </row>
    <row r="1356" spans="1:11" ht="15" customHeight="1" x14ac:dyDescent="0.2">
      <c r="F1356" s="431"/>
      <c r="G1356" s="431"/>
      <c r="H1356" s="431"/>
      <c r="I1356" s="431"/>
      <c r="J1356" s="247"/>
      <c r="K1356" s="247"/>
    </row>
    <row r="1357" spans="1:11" ht="15" customHeight="1" x14ac:dyDescent="0.2">
      <c r="A1357" s="264"/>
      <c r="E1357" s="501"/>
      <c r="F1357" s="490"/>
      <c r="G1357" s="490"/>
      <c r="H1357" s="490"/>
      <c r="I1357" s="490"/>
      <c r="J1357" s="247"/>
      <c r="K1357" s="247"/>
    </row>
    <row r="1358" spans="1:11" ht="15" customHeight="1" x14ac:dyDescent="0.2">
      <c r="A1358" s="264"/>
      <c r="E1358" s="501"/>
      <c r="F1358" s="490"/>
      <c r="G1358" s="490"/>
      <c r="H1358" s="490"/>
      <c r="I1358" s="490"/>
      <c r="J1358" s="247"/>
      <c r="K1358" s="247"/>
    </row>
    <row r="1359" spans="1:11" ht="15" customHeight="1" x14ac:dyDescent="0.2">
      <c r="A1359" s="264"/>
      <c r="E1359" s="501"/>
      <c r="F1359" s="490"/>
      <c r="G1359" s="490"/>
      <c r="H1359" s="490"/>
      <c r="I1359" s="490"/>
      <c r="J1359" s="247"/>
      <c r="K1359" s="247"/>
    </row>
    <row r="1360" spans="1:11" ht="15" customHeight="1" x14ac:dyDescent="0.2">
      <c r="A1360" s="264"/>
      <c r="E1360" s="501"/>
      <c r="F1360" s="490"/>
      <c r="G1360" s="490"/>
      <c r="H1360" s="490"/>
      <c r="I1360" s="490"/>
      <c r="J1360" s="247"/>
      <c r="K1360" s="247"/>
    </row>
    <row r="1361" spans="1:11" ht="15" customHeight="1" x14ac:dyDescent="0.2">
      <c r="A1361" s="264"/>
      <c r="E1361" s="501"/>
      <c r="F1361" s="490"/>
      <c r="G1361" s="490"/>
      <c r="H1361" s="490"/>
      <c r="I1361" s="490"/>
      <c r="J1361" s="247"/>
      <c r="K1361" s="247"/>
    </row>
    <row r="1362" spans="1:11" ht="15" customHeight="1" x14ac:dyDescent="0.2">
      <c r="A1362" s="264"/>
      <c r="E1362" s="501"/>
      <c r="F1362" s="490"/>
      <c r="G1362" s="490"/>
      <c r="H1362" s="490"/>
      <c r="I1362" s="490"/>
      <c r="J1362" s="247"/>
      <c r="K1362" s="247"/>
    </row>
    <row r="1363" spans="1:11" ht="15" customHeight="1" x14ac:dyDescent="0.2">
      <c r="A1363" s="264"/>
      <c r="E1363" s="501"/>
      <c r="F1363" s="490"/>
      <c r="G1363" s="490"/>
      <c r="H1363" s="490"/>
      <c r="I1363" s="490"/>
      <c r="J1363" s="247"/>
      <c r="K1363" s="247"/>
    </row>
    <row r="1364" spans="1:11" ht="15" customHeight="1" x14ac:dyDescent="0.2">
      <c r="A1364" s="264"/>
      <c r="E1364" s="501"/>
      <c r="F1364" s="490"/>
      <c r="G1364" s="490"/>
      <c r="H1364" s="490"/>
      <c r="I1364" s="490"/>
      <c r="J1364" s="247"/>
      <c r="K1364" s="247"/>
    </row>
    <row r="1365" spans="1:11" ht="15" customHeight="1" x14ac:dyDescent="0.2">
      <c r="A1365" s="264"/>
      <c r="E1365" s="501"/>
      <c r="F1365" s="490"/>
      <c r="G1365" s="490"/>
      <c r="H1365" s="490"/>
      <c r="I1365" s="490"/>
      <c r="J1365" s="247"/>
      <c r="K1365" s="247"/>
    </row>
    <row r="1366" spans="1:11" ht="15" customHeight="1" x14ac:dyDescent="0.2">
      <c r="A1366" s="264"/>
      <c r="B1366" s="267"/>
      <c r="C1366" s="503"/>
      <c r="D1366" s="503"/>
      <c r="E1366" s="516"/>
      <c r="F1366" s="490"/>
      <c r="G1366" s="490"/>
      <c r="H1366" s="490"/>
      <c r="I1366" s="431"/>
      <c r="J1366" s="247"/>
      <c r="K1366" s="247"/>
    </row>
    <row r="1367" spans="1:11" ht="15" customHeight="1" x14ac:dyDescent="0.2">
      <c r="A1367" s="264"/>
      <c r="B1367" s="267"/>
      <c r="C1367" s="503"/>
      <c r="D1367" s="503"/>
      <c r="E1367" s="516"/>
      <c r="F1367" s="490"/>
      <c r="G1367" s="490"/>
      <c r="H1367" s="490"/>
      <c r="I1367" s="431"/>
      <c r="J1367" s="247"/>
      <c r="K1367" s="247"/>
    </row>
    <row r="1368" spans="1:11" ht="15" customHeight="1" x14ac:dyDescent="0.2">
      <c r="E1368" s="501"/>
      <c r="F1368" s="431"/>
      <c r="G1368" s="431"/>
      <c r="H1368" s="431"/>
      <c r="I1368" s="431"/>
      <c r="J1368" s="247"/>
      <c r="K1368" s="247"/>
    </row>
    <row r="1369" spans="1:11" ht="15" customHeight="1" x14ac:dyDescent="0.2">
      <c r="E1369" s="501"/>
      <c r="F1369" s="431"/>
      <c r="G1369" s="431"/>
      <c r="H1369" s="431"/>
      <c r="I1369" s="431"/>
      <c r="J1369" s="247"/>
      <c r="K1369" s="247"/>
    </row>
    <row r="1370" spans="1:11" ht="15" customHeight="1" x14ac:dyDescent="0.2">
      <c r="E1370" s="501"/>
      <c r="F1370" s="431"/>
      <c r="G1370" s="431"/>
      <c r="H1370" s="431"/>
      <c r="I1370" s="431"/>
      <c r="J1370" s="247"/>
      <c r="K1370" s="247"/>
    </row>
    <row r="1371" spans="1:11" ht="15" customHeight="1" x14ac:dyDescent="0.2">
      <c r="F1371" s="431"/>
      <c r="G1371" s="431"/>
      <c r="H1371" s="431"/>
      <c r="I1371" s="431"/>
      <c r="J1371" s="247"/>
      <c r="K1371" s="247"/>
    </row>
    <row r="1372" spans="1:11" ht="15" customHeight="1" x14ac:dyDescent="0.2">
      <c r="F1372" s="431"/>
      <c r="G1372" s="431"/>
      <c r="H1372" s="431"/>
      <c r="I1372" s="431"/>
      <c r="J1372" s="247"/>
      <c r="K1372" s="247"/>
    </row>
    <row r="1373" spans="1:11" ht="15" customHeight="1" x14ac:dyDescent="0.2">
      <c r="E1373" s="501"/>
      <c r="F1373" s="431"/>
      <c r="G1373" s="431"/>
      <c r="H1373" s="431"/>
      <c r="I1373" s="431"/>
      <c r="J1373" s="247"/>
      <c r="K1373" s="247"/>
    </row>
    <row r="1374" spans="1:11" ht="15" customHeight="1" x14ac:dyDescent="0.2">
      <c r="A1374" s="264"/>
      <c r="B1374" s="267"/>
      <c r="C1374" s="503"/>
      <c r="D1374" s="503"/>
      <c r="E1374" s="441"/>
      <c r="F1374" s="490"/>
      <c r="G1374" s="490"/>
      <c r="H1374" s="490"/>
      <c r="I1374" s="490"/>
      <c r="J1374" s="247"/>
      <c r="K1374" s="247"/>
    </row>
    <row r="1375" spans="1:11" ht="15" customHeight="1" x14ac:dyDescent="0.2">
      <c r="A1375" s="264"/>
      <c r="B1375" s="267"/>
      <c r="C1375" s="503"/>
      <c r="D1375" s="503"/>
      <c r="E1375" s="441"/>
      <c r="F1375" s="490"/>
      <c r="G1375" s="490"/>
      <c r="H1375" s="490"/>
      <c r="I1375" s="490"/>
      <c r="J1375" s="247"/>
      <c r="K1375" s="247"/>
    </row>
    <row r="1376" spans="1:11" ht="15" customHeight="1" x14ac:dyDescent="0.2">
      <c r="A1376" s="264"/>
      <c r="B1376" s="267"/>
      <c r="C1376" s="503"/>
      <c r="D1376" s="503"/>
      <c r="E1376" s="441"/>
      <c r="F1376" s="490"/>
      <c r="G1376" s="490"/>
      <c r="H1376" s="490"/>
      <c r="I1376" s="490"/>
      <c r="J1376" s="247"/>
      <c r="K1376" s="247"/>
    </row>
    <row r="1377" spans="1:11" ht="15" customHeight="1" x14ac:dyDescent="0.2">
      <c r="F1377" s="431"/>
      <c r="G1377" s="431"/>
      <c r="H1377" s="431"/>
      <c r="I1377" s="431"/>
      <c r="J1377" s="247"/>
      <c r="K1377" s="247"/>
    </row>
    <row r="1378" spans="1:11" ht="15" customHeight="1" x14ac:dyDescent="0.2">
      <c r="A1378" s="264"/>
      <c r="F1378" s="431"/>
      <c r="G1378" s="431"/>
      <c r="H1378" s="431"/>
      <c r="I1378" s="431"/>
      <c r="J1378" s="247"/>
      <c r="K1378" s="247"/>
    </row>
    <row r="1379" spans="1:11" ht="15" customHeight="1" x14ac:dyDescent="0.2">
      <c r="F1379" s="431"/>
      <c r="G1379" s="431"/>
      <c r="H1379" s="431"/>
      <c r="I1379" s="431"/>
      <c r="J1379" s="247"/>
      <c r="K1379" s="247"/>
    </row>
    <row r="1380" spans="1:11" ht="15" customHeight="1" x14ac:dyDescent="0.2">
      <c r="E1380" s="501"/>
      <c r="F1380" s="431"/>
      <c r="G1380" s="431"/>
      <c r="H1380" s="431"/>
      <c r="I1380" s="431"/>
      <c r="J1380" s="247"/>
      <c r="K1380" s="247"/>
    </row>
    <row r="1381" spans="1:11" ht="15" customHeight="1" x14ac:dyDescent="0.2">
      <c r="E1381" s="501"/>
      <c r="F1381" s="431"/>
      <c r="G1381" s="431"/>
      <c r="H1381" s="431"/>
      <c r="I1381" s="431"/>
      <c r="J1381" s="247"/>
      <c r="K1381" s="247"/>
    </row>
    <row r="1382" spans="1:11" ht="15" customHeight="1" x14ac:dyDescent="0.2">
      <c r="E1382" s="501"/>
      <c r="F1382" s="431"/>
      <c r="G1382" s="431"/>
      <c r="H1382" s="431"/>
      <c r="I1382" s="431"/>
      <c r="J1382" s="247"/>
      <c r="K1382" s="247"/>
    </row>
    <row r="1383" spans="1:11" ht="15" customHeight="1" x14ac:dyDescent="0.2">
      <c r="E1383" s="501"/>
      <c r="F1383" s="431"/>
      <c r="G1383" s="431"/>
      <c r="H1383" s="431"/>
      <c r="I1383" s="431"/>
      <c r="J1383" s="247"/>
      <c r="K1383" s="247"/>
    </row>
    <row r="1384" spans="1:11" ht="15" customHeight="1" x14ac:dyDescent="0.2">
      <c r="E1384" s="501"/>
      <c r="F1384" s="431"/>
      <c r="G1384" s="431"/>
      <c r="H1384" s="431"/>
      <c r="I1384" s="431"/>
      <c r="J1384" s="247"/>
      <c r="K1384" s="247"/>
    </row>
    <row r="1385" spans="1:11" ht="15" customHeight="1" x14ac:dyDescent="0.2">
      <c r="E1385" s="501"/>
      <c r="F1385" s="431"/>
      <c r="G1385" s="431"/>
      <c r="H1385" s="431"/>
      <c r="I1385" s="431"/>
      <c r="J1385" s="247"/>
      <c r="K1385" s="247"/>
    </row>
    <row r="1386" spans="1:11" ht="15" customHeight="1" x14ac:dyDescent="0.2">
      <c r="E1386" s="501"/>
      <c r="F1386" s="431"/>
      <c r="G1386" s="431"/>
      <c r="H1386" s="431"/>
      <c r="I1386" s="431"/>
      <c r="J1386" s="247"/>
      <c r="K1386" s="247"/>
    </row>
    <row r="1387" spans="1:11" ht="15" customHeight="1" x14ac:dyDescent="0.2">
      <c r="E1387" s="501"/>
      <c r="F1387" s="431"/>
      <c r="G1387" s="431"/>
      <c r="H1387" s="431"/>
      <c r="I1387" s="431"/>
      <c r="J1387" s="247"/>
      <c r="K1387" s="247"/>
    </row>
    <row r="1388" spans="1:11" ht="15" customHeight="1" x14ac:dyDescent="0.2">
      <c r="F1388" s="431"/>
      <c r="G1388" s="431"/>
      <c r="H1388" s="431"/>
      <c r="I1388" s="431"/>
      <c r="J1388" s="247"/>
      <c r="K1388" s="247"/>
    </row>
    <row r="1389" spans="1:11" ht="15" customHeight="1" x14ac:dyDescent="0.2">
      <c r="A1389" s="264"/>
      <c r="F1389" s="490"/>
      <c r="G1389" s="490"/>
      <c r="H1389" s="490"/>
      <c r="I1389" s="490"/>
      <c r="J1389" s="247"/>
      <c r="K1389" s="247"/>
    </row>
    <row r="1390" spans="1:11" ht="15" customHeight="1" x14ac:dyDescent="0.2">
      <c r="A1390" s="264"/>
      <c r="F1390" s="490"/>
      <c r="G1390" s="490"/>
      <c r="H1390" s="490"/>
      <c r="I1390" s="490"/>
      <c r="J1390" s="247"/>
      <c r="K1390" s="247"/>
    </row>
    <row r="1391" spans="1:11" ht="15" customHeight="1" x14ac:dyDescent="0.2">
      <c r="A1391" s="264"/>
      <c r="F1391" s="490"/>
      <c r="G1391" s="490"/>
      <c r="H1391" s="490"/>
      <c r="I1391" s="490"/>
      <c r="J1391" s="247"/>
      <c r="K1391" s="247"/>
    </row>
    <row r="1392" spans="1:11" ht="15" customHeight="1" x14ac:dyDescent="0.2">
      <c r="A1392" s="264"/>
      <c r="F1392" s="490"/>
      <c r="G1392" s="490"/>
      <c r="H1392" s="490"/>
      <c r="I1392" s="490"/>
      <c r="J1392" s="247"/>
      <c r="K1392" s="247"/>
    </row>
    <row r="1393" spans="1:11" ht="15" customHeight="1" x14ac:dyDescent="0.2">
      <c r="F1393" s="431"/>
      <c r="G1393" s="431"/>
      <c r="H1393" s="431"/>
      <c r="I1393" s="431"/>
      <c r="J1393" s="247"/>
      <c r="K1393" s="247"/>
    </row>
    <row r="1394" spans="1:11" ht="15" customHeight="1" x14ac:dyDescent="0.2">
      <c r="A1394" s="264"/>
      <c r="F1394" s="431"/>
      <c r="G1394" s="431"/>
      <c r="H1394" s="431"/>
      <c r="I1394" s="431"/>
      <c r="J1394" s="247"/>
      <c r="K1394" s="247"/>
    </row>
    <row r="1395" spans="1:11" ht="15" customHeight="1" x14ac:dyDescent="0.2">
      <c r="E1395" s="501"/>
      <c r="F1395" s="431"/>
      <c r="G1395" s="431"/>
      <c r="H1395" s="431"/>
      <c r="I1395" s="431"/>
      <c r="J1395" s="247"/>
      <c r="K1395" s="247"/>
    </row>
    <row r="1396" spans="1:11" ht="15" customHeight="1" x14ac:dyDescent="0.2">
      <c r="E1396" s="501"/>
      <c r="F1396" s="431"/>
      <c r="G1396" s="431"/>
      <c r="H1396" s="431"/>
      <c r="I1396" s="431"/>
      <c r="J1396" s="247"/>
      <c r="K1396" s="247"/>
    </row>
    <row r="1397" spans="1:11" ht="15" customHeight="1" x14ac:dyDescent="0.2">
      <c r="F1397" s="431"/>
      <c r="G1397" s="431"/>
      <c r="H1397" s="431"/>
      <c r="I1397" s="431"/>
      <c r="J1397" s="247"/>
      <c r="K1397" s="247"/>
    </row>
    <row r="1398" spans="1:11" ht="15" customHeight="1" x14ac:dyDescent="0.2">
      <c r="A1398" s="264"/>
      <c r="F1398" s="490"/>
      <c r="G1398" s="490"/>
      <c r="H1398" s="490"/>
      <c r="I1398" s="490"/>
      <c r="J1398" s="247"/>
      <c r="K1398" s="247"/>
    </row>
    <row r="1399" spans="1:11" ht="15" customHeight="1" x14ac:dyDescent="0.2">
      <c r="F1399" s="431"/>
      <c r="G1399" s="431"/>
      <c r="H1399" s="431"/>
      <c r="I1399" s="431"/>
      <c r="J1399" s="247"/>
      <c r="K1399" s="247"/>
    </row>
    <row r="1400" spans="1:11" ht="15" customHeight="1" x14ac:dyDescent="0.2">
      <c r="A1400" s="264"/>
      <c r="F1400" s="431"/>
      <c r="G1400" s="431"/>
      <c r="H1400" s="431"/>
      <c r="I1400" s="431"/>
      <c r="J1400" s="247"/>
      <c r="K1400" s="247"/>
    </row>
    <row r="1401" spans="1:11" ht="15" customHeight="1" x14ac:dyDescent="0.2">
      <c r="E1401" s="501"/>
      <c r="F1401" s="431"/>
      <c r="G1401" s="431"/>
      <c r="H1401" s="431"/>
      <c r="I1401" s="431"/>
      <c r="J1401" s="247"/>
      <c r="K1401" s="247"/>
    </row>
    <row r="1402" spans="1:11" ht="15" customHeight="1" x14ac:dyDescent="0.2">
      <c r="A1402" s="264"/>
      <c r="B1402" s="267"/>
      <c r="C1402" s="503"/>
      <c r="D1402" s="503"/>
      <c r="E1402" s="441"/>
      <c r="F1402" s="490"/>
      <c r="G1402" s="490"/>
      <c r="H1402" s="490"/>
      <c r="I1402" s="490"/>
      <c r="J1402" s="247"/>
      <c r="K1402" s="247"/>
    </row>
    <row r="1403" spans="1:11" ht="15" customHeight="1" x14ac:dyDescent="0.2">
      <c r="F1403" s="431"/>
      <c r="G1403" s="431"/>
      <c r="H1403" s="431"/>
      <c r="I1403" s="431"/>
      <c r="J1403" s="247"/>
      <c r="K1403" s="247"/>
    </row>
    <row r="1404" spans="1:11" ht="15" customHeight="1" x14ac:dyDescent="0.2">
      <c r="A1404" s="264"/>
      <c r="B1404" s="267"/>
      <c r="C1404" s="503"/>
      <c r="D1404" s="503"/>
      <c r="E1404" s="516"/>
      <c r="F1404" s="490"/>
      <c r="G1404" s="490"/>
      <c r="H1404" s="490"/>
      <c r="I1404" s="490"/>
      <c r="J1404" s="247"/>
      <c r="K1404" s="247"/>
    </row>
    <row r="1405" spans="1:11" ht="15" customHeight="1" x14ac:dyDescent="0.2">
      <c r="A1405" s="264"/>
      <c r="B1405" s="267"/>
      <c r="C1405" s="503"/>
      <c r="D1405" s="503"/>
      <c r="E1405" s="516"/>
      <c r="F1405" s="515"/>
      <c r="G1405" s="504"/>
      <c r="H1405" s="515"/>
      <c r="I1405" s="504"/>
      <c r="J1405" s="247"/>
      <c r="K1405" s="247"/>
    </row>
    <row r="1406" spans="1:11" ht="15" customHeight="1" x14ac:dyDescent="0.2">
      <c r="A1406" s="264"/>
      <c r="B1406" s="267"/>
      <c r="C1406" s="503"/>
      <c r="D1406" s="503"/>
      <c r="E1406" s="516"/>
      <c r="F1406" s="515"/>
      <c r="G1406" s="504"/>
      <c r="H1406" s="515"/>
      <c r="I1406" s="504"/>
      <c r="J1406" s="247"/>
      <c r="K1406" s="247"/>
    </row>
    <row r="1407" spans="1:11" ht="15" customHeight="1" x14ac:dyDescent="0.2">
      <c r="A1407" s="264"/>
      <c r="B1407" s="267"/>
      <c r="C1407" s="503"/>
      <c r="D1407" s="503"/>
      <c r="E1407" s="516"/>
      <c r="F1407" s="515"/>
      <c r="G1407" s="504"/>
      <c r="H1407" s="515"/>
      <c r="I1407" s="504"/>
      <c r="J1407" s="247"/>
      <c r="K1407" s="247"/>
    </row>
    <row r="1408" spans="1:11" ht="15" customHeight="1" x14ac:dyDescent="0.2">
      <c r="A1408" s="264"/>
      <c r="B1408" s="267"/>
      <c r="C1408" s="503"/>
      <c r="D1408" s="503"/>
      <c r="E1408" s="516"/>
      <c r="F1408" s="515"/>
      <c r="G1408" s="504"/>
      <c r="H1408" s="515"/>
      <c r="I1408" s="504"/>
      <c r="J1408" s="247"/>
      <c r="K1408" s="247"/>
    </row>
    <row r="1409" spans="1:11" ht="15" customHeight="1" x14ac:dyDescent="0.2">
      <c r="A1409" s="264"/>
      <c r="B1409" s="267"/>
      <c r="C1409" s="503"/>
      <c r="D1409" s="503"/>
      <c r="E1409" s="516"/>
      <c r="F1409" s="515"/>
      <c r="G1409" s="504"/>
      <c r="H1409" s="515"/>
      <c r="I1409" s="504"/>
      <c r="J1409" s="247"/>
      <c r="K1409" s="247"/>
    </row>
    <row r="1410" spans="1:11" ht="15" customHeight="1" x14ac:dyDescent="0.2">
      <c r="A1410" s="264"/>
      <c r="B1410" s="267"/>
      <c r="C1410" s="503"/>
      <c r="D1410" s="503"/>
      <c r="E1410" s="516"/>
      <c r="F1410" s="515"/>
      <c r="G1410" s="504"/>
      <c r="H1410" s="515"/>
      <c r="I1410" s="504"/>
      <c r="J1410" s="247"/>
      <c r="K1410" s="247"/>
    </row>
    <row r="1411" spans="1:11" ht="15" customHeight="1" x14ac:dyDescent="0.2">
      <c r="A1411" s="264"/>
      <c r="B1411" s="267"/>
      <c r="C1411" s="503"/>
      <c r="D1411" s="503"/>
      <c r="E1411" s="516"/>
      <c r="F1411" s="515"/>
      <c r="G1411" s="504"/>
      <c r="H1411" s="515"/>
      <c r="I1411" s="504"/>
      <c r="J1411" s="247"/>
      <c r="K1411" s="247"/>
    </row>
    <row r="1412" spans="1:11" ht="15" customHeight="1" x14ac:dyDescent="0.2">
      <c r="A1412" s="264"/>
      <c r="B1412" s="267"/>
      <c r="C1412" s="503"/>
      <c r="D1412" s="503"/>
      <c r="E1412" s="516"/>
      <c r="F1412" s="515"/>
      <c r="G1412" s="504"/>
      <c r="H1412" s="515"/>
      <c r="I1412" s="504"/>
      <c r="J1412" s="247"/>
      <c r="K1412" s="247"/>
    </row>
    <row r="1413" spans="1:11" ht="15" customHeight="1" x14ac:dyDescent="0.2">
      <c r="A1413" s="264"/>
      <c r="B1413" s="267"/>
      <c r="C1413" s="503"/>
      <c r="D1413" s="503"/>
      <c r="E1413" s="516"/>
      <c r="F1413" s="515"/>
      <c r="G1413" s="504"/>
      <c r="H1413" s="515"/>
      <c r="I1413" s="504"/>
      <c r="J1413" s="247"/>
      <c r="K1413" s="247"/>
    </row>
    <row r="1414" spans="1:11" ht="15" customHeight="1" x14ac:dyDescent="0.2">
      <c r="A1414" s="264"/>
      <c r="B1414" s="267"/>
      <c r="C1414" s="503"/>
      <c r="D1414" s="503"/>
      <c r="E1414" s="516"/>
      <c r="F1414" s="515"/>
      <c r="G1414" s="504"/>
      <c r="H1414" s="515"/>
      <c r="I1414" s="504"/>
      <c r="J1414" s="247"/>
      <c r="K1414" s="247"/>
    </row>
    <row r="1415" spans="1:11" ht="15" customHeight="1" x14ac:dyDescent="0.2">
      <c r="A1415" s="264"/>
      <c r="B1415" s="267"/>
      <c r="C1415" s="503"/>
      <c r="D1415" s="503"/>
      <c r="E1415" s="516"/>
      <c r="F1415" s="515"/>
      <c r="G1415" s="504"/>
      <c r="H1415" s="515"/>
      <c r="I1415" s="504"/>
      <c r="J1415" s="247"/>
      <c r="K1415" s="247"/>
    </row>
    <row r="1416" spans="1:11" ht="15" customHeight="1" x14ac:dyDescent="0.2">
      <c r="A1416" s="264"/>
      <c r="B1416" s="267"/>
      <c r="C1416" s="503"/>
      <c r="D1416" s="503"/>
      <c r="E1416" s="516"/>
      <c r="F1416" s="515"/>
      <c r="G1416" s="515"/>
      <c r="H1416" s="515"/>
      <c r="J1416" s="247"/>
      <c r="K1416" s="247"/>
    </row>
    <row r="1417" spans="1:11" ht="15" customHeight="1" x14ac:dyDescent="0.2">
      <c r="A1417" s="264"/>
      <c r="B1417" s="267"/>
      <c r="C1417" s="503"/>
      <c r="D1417" s="503"/>
      <c r="E1417" s="516"/>
      <c r="F1417" s="515"/>
      <c r="G1417" s="515"/>
      <c r="H1417" s="515"/>
      <c r="J1417" s="247"/>
      <c r="K1417" s="247"/>
    </row>
    <row r="1418" spans="1:11" ht="15" customHeight="1" x14ac:dyDescent="0.2">
      <c r="E1418" s="501"/>
      <c r="F1418" s="431"/>
      <c r="G1418" s="431"/>
      <c r="H1418" s="431"/>
      <c r="I1418" s="431"/>
      <c r="J1418" s="247"/>
      <c r="K1418" s="247"/>
    </row>
    <row r="1419" spans="1:11" ht="15" customHeight="1" x14ac:dyDescent="0.2">
      <c r="E1419" s="501"/>
      <c r="F1419" s="431"/>
      <c r="G1419" s="431"/>
      <c r="H1419" s="431"/>
      <c r="I1419" s="431"/>
      <c r="J1419" s="247"/>
      <c r="K1419" s="247"/>
    </row>
    <row r="1420" spans="1:11" ht="15" customHeight="1" x14ac:dyDescent="0.2">
      <c r="E1420" s="501"/>
      <c r="F1420" s="431"/>
      <c r="G1420" s="431"/>
      <c r="H1420" s="431"/>
      <c r="I1420" s="431"/>
      <c r="J1420" s="247"/>
      <c r="K1420" s="247"/>
    </row>
    <row r="1421" spans="1:11" ht="15" customHeight="1" x14ac:dyDescent="0.2">
      <c r="F1421" s="431"/>
      <c r="G1421" s="431"/>
      <c r="H1421" s="431"/>
      <c r="I1421" s="431"/>
      <c r="J1421" s="247"/>
      <c r="K1421" s="247"/>
    </row>
    <row r="1422" spans="1:11" ht="15" customHeight="1" x14ac:dyDescent="0.2">
      <c r="E1422" s="501"/>
      <c r="F1422" s="431"/>
      <c r="G1422" s="431"/>
      <c r="H1422" s="431"/>
      <c r="I1422" s="431"/>
      <c r="J1422" s="247"/>
      <c r="K1422" s="247"/>
    </row>
    <row r="1423" spans="1:11" ht="15" customHeight="1" x14ac:dyDescent="0.2">
      <c r="F1423" s="431"/>
      <c r="G1423" s="431"/>
      <c r="H1423" s="431"/>
      <c r="I1423" s="431"/>
      <c r="J1423" s="247"/>
      <c r="K1423" s="247"/>
    </row>
    <row r="1424" spans="1:11" ht="15" customHeight="1" x14ac:dyDescent="0.2">
      <c r="F1424" s="431"/>
      <c r="G1424" s="431"/>
      <c r="H1424" s="431"/>
      <c r="I1424" s="431"/>
      <c r="J1424" s="247"/>
      <c r="K1424" s="247"/>
    </row>
    <row r="1425" spans="1:11" ht="15" customHeight="1" x14ac:dyDescent="0.2">
      <c r="A1425" s="264"/>
      <c r="B1425" s="267"/>
      <c r="C1425" s="503"/>
      <c r="D1425" s="503"/>
      <c r="E1425" s="441"/>
      <c r="F1425" s="490"/>
      <c r="G1425" s="490"/>
      <c r="H1425" s="490"/>
      <c r="I1425" s="490"/>
      <c r="J1425" s="247"/>
      <c r="K1425" s="247"/>
    </row>
    <row r="1426" spans="1:11" ht="15" customHeight="1" x14ac:dyDescent="0.2">
      <c r="A1426" s="264"/>
      <c r="B1426" s="267"/>
      <c r="C1426" s="503"/>
      <c r="D1426" s="503"/>
      <c r="E1426" s="441"/>
      <c r="F1426" s="490"/>
      <c r="G1426" s="490"/>
      <c r="H1426" s="490"/>
      <c r="I1426" s="490"/>
      <c r="J1426" s="247"/>
      <c r="K1426" s="247"/>
    </row>
    <row r="1427" spans="1:11" ht="15" customHeight="1" x14ac:dyDescent="0.2">
      <c r="A1427" s="264"/>
      <c r="B1427" s="267"/>
      <c r="C1427" s="503"/>
      <c r="D1427" s="503"/>
      <c r="E1427" s="441"/>
      <c r="F1427" s="490"/>
      <c r="G1427" s="490"/>
      <c r="H1427" s="490"/>
      <c r="I1427" s="490"/>
      <c r="J1427" s="247"/>
      <c r="K1427" s="247"/>
    </row>
    <row r="1428" spans="1:11" ht="15" customHeight="1" x14ac:dyDescent="0.2">
      <c r="F1428" s="431"/>
      <c r="G1428" s="431"/>
      <c r="H1428" s="431"/>
      <c r="I1428" s="431"/>
      <c r="J1428" s="247"/>
      <c r="K1428" s="247"/>
    </row>
    <row r="1429" spans="1:11" ht="15" customHeight="1" x14ac:dyDescent="0.2">
      <c r="A1429" s="264"/>
      <c r="F1429" s="431"/>
      <c r="G1429" s="431"/>
      <c r="H1429" s="431"/>
      <c r="I1429" s="431"/>
      <c r="J1429" s="247"/>
      <c r="K1429" s="247"/>
    </row>
    <row r="1430" spans="1:11" ht="15" customHeight="1" x14ac:dyDescent="0.2">
      <c r="F1430" s="431"/>
      <c r="G1430" s="431"/>
      <c r="H1430" s="431"/>
      <c r="I1430" s="490"/>
      <c r="J1430" s="247"/>
      <c r="K1430" s="247"/>
    </row>
    <row r="1431" spans="1:11" ht="15" customHeight="1" x14ac:dyDescent="0.2">
      <c r="E1431" s="501"/>
      <c r="F1431" s="431"/>
      <c r="G1431" s="431"/>
      <c r="H1431" s="431"/>
      <c r="I1431" s="490"/>
      <c r="J1431" s="247"/>
      <c r="K1431" s="247"/>
    </row>
    <row r="1432" spans="1:11" ht="15" customHeight="1" x14ac:dyDescent="0.2">
      <c r="E1432" s="501"/>
      <c r="F1432" s="431"/>
      <c r="G1432" s="431"/>
      <c r="H1432" s="431"/>
      <c r="I1432" s="431"/>
      <c r="J1432" s="247"/>
      <c r="K1432" s="247"/>
    </row>
    <row r="1433" spans="1:11" ht="15" customHeight="1" x14ac:dyDescent="0.2">
      <c r="E1433" s="501"/>
      <c r="F1433" s="431"/>
      <c r="G1433" s="431"/>
      <c r="H1433" s="431"/>
      <c r="I1433" s="431"/>
      <c r="J1433" s="247"/>
      <c r="K1433" s="247"/>
    </row>
    <row r="1434" spans="1:11" ht="15" customHeight="1" x14ac:dyDescent="0.2">
      <c r="E1434" s="501"/>
      <c r="F1434" s="431"/>
      <c r="G1434" s="431"/>
      <c r="H1434" s="431"/>
      <c r="I1434" s="431"/>
      <c r="J1434" s="247"/>
      <c r="K1434" s="247"/>
    </row>
    <row r="1435" spans="1:11" ht="15" customHeight="1" x14ac:dyDescent="0.2">
      <c r="E1435" s="501"/>
      <c r="F1435" s="431"/>
      <c r="G1435" s="431"/>
      <c r="H1435" s="431"/>
      <c r="I1435" s="431"/>
      <c r="J1435" s="247"/>
      <c r="K1435" s="247"/>
    </row>
    <row r="1436" spans="1:11" ht="15" customHeight="1" x14ac:dyDescent="0.2">
      <c r="E1436" s="501"/>
      <c r="F1436" s="431"/>
      <c r="G1436" s="431"/>
      <c r="H1436" s="431"/>
      <c r="I1436" s="431"/>
      <c r="J1436" s="247"/>
      <c r="K1436" s="247"/>
    </row>
    <row r="1437" spans="1:11" ht="15" customHeight="1" x14ac:dyDescent="0.2">
      <c r="F1437" s="431"/>
      <c r="G1437" s="431"/>
      <c r="H1437" s="431"/>
      <c r="I1437" s="431"/>
      <c r="J1437" s="247"/>
      <c r="K1437" s="247"/>
    </row>
    <row r="1438" spans="1:11" ht="15" customHeight="1" x14ac:dyDescent="0.2">
      <c r="A1438" s="264"/>
      <c r="F1438" s="490"/>
      <c r="G1438" s="490"/>
      <c r="H1438" s="490"/>
      <c r="I1438" s="490"/>
      <c r="J1438" s="247"/>
      <c r="K1438" s="247"/>
    </row>
    <row r="1439" spans="1:11" ht="15" customHeight="1" x14ac:dyDescent="0.2">
      <c r="A1439" s="264"/>
      <c r="F1439" s="490"/>
      <c r="G1439" s="490"/>
      <c r="H1439" s="490"/>
      <c r="I1439" s="490"/>
      <c r="J1439" s="247"/>
      <c r="K1439" s="247"/>
    </row>
    <row r="1440" spans="1:11" ht="15" customHeight="1" x14ac:dyDescent="0.2">
      <c r="A1440" s="264"/>
      <c r="F1440" s="490"/>
      <c r="G1440" s="490"/>
      <c r="H1440" s="490"/>
      <c r="I1440" s="490"/>
      <c r="J1440" s="247"/>
      <c r="K1440" s="247"/>
    </row>
    <row r="1441" spans="1:11" ht="15" customHeight="1" x14ac:dyDescent="0.2">
      <c r="A1441" s="264"/>
      <c r="F1441" s="490"/>
      <c r="G1441" s="490"/>
      <c r="H1441" s="490"/>
      <c r="I1441" s="490"/>
      <c r="J1441" s="247"/>
      <c r="K1441" s="247"/>
    </row>
    <row r="1442" spans="1:11" ht="15" customHeight="1" x14ac:dyDescent="0.2">
      <c r="F1442" s="431"/>
      <c r="G1442" s="431"/>
      <c r="H1442" s="431"/>
      <c r="I1442" s="431"/>
      <c r="J1442" s="247"/>
      <c r="K1442" s="247"/>
    </row>
    <row r="1443" spans="1:11" ht="15" customHeight="1" x14ac:dyDescent="0.2">
      <c r="A1443" s="264"/>
      <c r="F1443" s="431"/>
      <c r="G1443" s="431"/>
      <c r="H1443" s="431"/>
      <c r="I1443" s="431"/>
      <c r="J1443" s="247"/>
      <c r="K1443" s="247"/>
    </row>
    <row r="1444" spans="1:11" ht="15" customHeight="1" x14ac:dyDescent="0.2">
      <c r="F1444" s="431"/>
      <c r="G1444" s="431"/>
      <c r="H1444" s="431"/>
      <c r="I1444" s="431"/>
      <c r="J1444" s="247"/>
      <c r="K1444" s="247"/>
    </row>
    <row r="1445" spans="1:11" ht="15" customHeight="1" x14ac:dyDescent="0.2">
      <c r="F1445" s="431"/>
      <c r="G1445" s="431"/>
      <c r="H1445" s="431"/>
      <c r="I1445" s="431"/>
      <c r="J1445" s="247"/>
      <c r="K1445" s="247"/>
    </row>
    <row r="1446" spans="1:11" ht="15" customHeight="1" x14ac:dyDescent="0.2">
      <c r="F1446" s="431"/>
      <c r="G1446" s="431"/>
      <c r="H1446" s="431"/>
      <c r="I1446" s="431"/>
      <c r="J1446" s="247"/>
      <c r="K1446" s="247"/>
    </row>
    <row r="1447" spans="1:11" ht="15" customHeight="1" x14ac:dyDescent="0.2">
      <c r="A1447" s="264"/>
      <c r="F1447" s="490"/>
      <c r="G1447" s="490"/>
      <c r="H1447" s="490"/>
      <c r="I1447" s="490"/>
      <c r="J1447" s="247"/>
      <c r="K1447" s="247"/>
    </row>
    <row r="1448" spans="1:11" ht="15" customHeight="1" x14ac:dyDescent="0.2">
      <c r="A1448" s="264"/>
      <c r="F1448" s="490"/>
      <c r="G1448" s="490"/>
      <c r="H1448" s="490"/>
      <c r="I1448" s="490"/>
      <c r="J1448" s="247"/>
      <c r="K1448" s="247"/>
    </row>
    <row r="1449" spans="1:11" ht="15" customHeight="1" x14ac:dyDescent="0.2">
      <c r="A1449" s="264"/>
      <c r="F1449" s="490"/>
      <c r="G1449" s="490"/>
      <c r="H1449" s="490"/>
      <c r="I1449" s="490"/>
      <c r="J1449" s="247"/>
      <c r="K1449" s="247"/>
    </row>
    <row r="1450" spans="1:11" ht="15" customHeight="1" x14ac:dyDescent="0.2">
      <c r="A1450" s="264"/>
      <c r="F1450" s="431"/>
      <c r="G1450" s="431"/>
      <c r="H1450" s="431"/>
      <c r="I1450" s="431"/>
      <c r="J1450" s="247"/>
      <c r="K1450" s="247"/>
    </row>
    <row r="1451" spans="1:11" ht="15" customHeight="1" x14ac:dyDescent="0.2">
      <c r="A1451" s="264"/>
      <c r="B1451" s="267"/>
      <c r="C1451" s="503"/>
      <c r="D1451" s="503"/>
      <c r="E1451" s="441"/>
      <c r="F1451" s="490"/>
      <c r="G1451" s="490"/>
      <c r="H1451" s="490"/>
      <c r="I1451" s="490"/>
      <c r="J1451" s="247"/>
      <c r="K1451" s="247"/>
    </row>
    <row r="1452" spans="1:11" ht="15" customHeight="1" x14ac:dyDescent="0.2">
      <c r="E1452" s="501"/>
      <c r="F1452" s="431"/>
      <c r="G1452" s="431"/>
      <c r="H1452" s="431"/>
      <c r="I1452" s="431"/>
      <c r="J1452" s="247"/>
      <c r="K1452" s="247"/>
    </row>
    <row r="1453" spans="1:11" ht="15" customHeight="1" x14ac:dyDescent="0.2">
      <c r="A1453" s="264"/>
      <c r="E1453" s="501"/>
      <c r="F1453" s="490"/>
      <c r="G1453" s="490"/>
      <c r="H1453" s="490"/>
      <c r="I1453" s="490"/>
      <c r="J1453" s="247"/>
      <c r="K1453" s="247"/>
    </row>
    <row r="1454" spans="1:11" ht="15" customHeight="1" x14ac:dyDescent="0.2">
      <c r="A1454" s="264"/>
      <c r="E1454" s="501"/>
      <c r="F1454" s="490"/>
      <c r="G1454" s="490"/>
      <c r="H1454" s="490"/>
      <c r="I1454" s="490"/>
      <c r="J1454" s="247"/>
      <c r="K1454" s="247"/>
    </row>
    <row r="1455" spans="1:11" ht="15" customHeight="1" x14ac:dyDescent="0.2">
      <c r="A1455" s="264"/>
      <c r="E1455" s="501"/>
      <c r="F1455" s="490"/>
      <c r="G1455" s="490"/>
      <c r="H1455" s="490"/>
      <c r="I1455" s="490"/>
      <c r="J1455" s="247"/>
      <c r="K1455" s="247"/>
    </row>
    <row r="1456" spans="1:11" ht="15" customHeight="1" x14ac:dyDescent="0.2">
      <c r="A1456" s="264"/>
      <c r="E1456" s="501"/>
      <c r="F1456" s="515"/>
      <c r="G1456" s="504"/>
      <c r="H1456" s="515"/>
      <c r="I1456" s="504"/>
      <c r="J1456" s="247"/>
      <c r="K1456" s="247"/>
    </row>
    <row r="1457" spans="1:11" ht="15" customHeight="1" x14ac:dyDescent="0.2">
      <c r="A1457" s="264"/>
      <c r="E1457" s="501"/>
      <c r="F1457" s="515"/>
      <c r="G1457" s="504"/>
      <c r="H1457" s="515"/>
      <c r="I1457" s="504"/>
      <c r="J1457" s="247"/>
      <c r="K1457" s="247"/>
    </row>
    <row r="1458" spans="1:11" ht="15" customHeight="1" x14ac:dyDescent="0.2">
      <c r="A1458" s="264"/>
      <c r="E1458" s="501"/>
      <c r="F1458" s="515"/>
      <c r="G1458" s="504"/>
      <c r="H1458" s="515"/>
      <c r="I1458" s="504"/>
      <c r="J1458" s="247"/>
      <c r="K1458" s="247"/>
    </row>
    <row r="1459" spans="1:11" ht="15" customHeight="1" x14ac:dyDescent="0.2">
      <c r="A1459" s="264"/>
      <c r="E1459" s="501"/>
      <c r="F1459" s="515"/>
      <c r="G1459" s="504"/>
      <c r="H1459" s="515"/>
      <c r="I1459" s="504"/>
      <c r="J1459" s="247"/>
      <c r="K1459" s="247"/>
    </row>
    <row r="1460" spans="1:11" ht="15" customHeight="1" x14ac:dyDescent="0.2">
      <c r="A1460" s="264"/>
      <c r="E1460" s="501"/>
      <c r="F1460" s="515"/>
      <c r="G1460" s="504"/>
      <c r="H1460" s="515"/>
      <c r="I1460" s="504"/>
      <c r="J1460" s="247"/>
      <c r="K1460" s="247"/>
    </row>
    <row r="1461" spans="1:11" ht="15" customHeight="1" x14ac:dyDescent="0.2">
      <c r="A1461" s="264"/>
      <c r="E1461" s="501"/>
      <c r="F1461" s="515"/>
      <c r="G1461" s="504"/>
      <c r="H1461" s="515"/>
      <c r="I1461" s="504"/>
      <c r="J1461" s="247"/>
      <c r="K1461" s="247"/>
    </row>
    <row r="1462" spans="1:11" ht="15" customHeight="1" x14ac:dyDescent="0.2">
      <c r="A1462" s="264"/>
      <c r="E1462" s="501"/>
      <c r="F1462" s="515"/>
      <c r="G1462" s="504"/>
      <c r="H1462" s="515"/>
      <c r="I1462" s="504"/>
      <c r="J1462" s="247"/>
      <c r="K1462" s="247"/>
    </row>
    <row r="1463" spans="1:11" ht="15" customHeight="1" x14ac:dyDescent="0.2">
      <c r="A1463" s="264"/>
      <c r="E1463" s="501"/>
      <c r="F1463" s="515"/>
      <c r="G1463" s="504"/>
      <c r="H1463" s="515"/>
      <c r="I1463" s="504"/>
      <c r="J1463" s="247"/>
      <c r="K1463" s="247"/>
    </row>
    <row r="1464" spans="1:11" ht="15" customHeight="1" x14ac:dyDescent="0.2">
      <c r="A1464" s="264"/>
      <c r="E1464" s="501"/>
      <c r="F1464" s="515"/>
      <c r="G1464" s="504"/>
      <c r="H1464" s="515"/>
      <c r="I1464" s="504"/>
      <c r="J1464" s="247"/>
      <c r="K1464" s="247"/>
    </row>
    <row r="1465" spans="1:11" ht="15" customHeight="1" x14ac:dyDescent="0.2">
      <c r="A1465" s="264"/>
      <c r="B1465" s="267"/>
      <c r="C1465" s="503"/>
      <c r="D1465" s="503"/>
      <c r="E1465" s="516"/>
      <c r="F1465" s="515"/>
      <c r="G1465" s="515"/>
      <c r="H1465" s="515"/>
      <c r="J1465" s="247"/>
      <c r="K1465" s="247"/>
    </row>
    <row r="1466" spans="1:11" ht="15" customHeight="1" x14ac:dyDescent="0.2">
      <c r="A1466" s="264"/>
      <c r="B1466" s="267"/>
      <c r="C1466" s="503"/>
      <c r="D1466" s="503"/>
      <c r="E1466" s="516"/>
      <c r="F1466" s="515"/>
      <c r="G1466" s="515"/>
      <c r="H1466" s="515"/>
      <c r="J1466" s="247"/>
      <c r="K1466" s="247"/>
    </row>
    <row r="1467" spans="1:11" ht="15" customHeight="1" x14ac:dyDescent="0.2">
      <c r="E1467" s="501"/>
      <c r="F1467" s="431"/>
      <c r="G1467" s="431"/>
      <c r="H1467" s="431"/>
      <c r="I1467" s="431"/>
      <c r="J1467" s="247"/>
      <c r="K1467" s="247"/>
    </row>
    <row r="1468" spans="1:11" ht="15" customHeight="1" x14ac:dyDescent="0.2">
      <c r="E1468" s="501"/>
      <c r="F1468" s="431"/>
      <c r="G1468" s="431"/>
      <c r="H1468" s="431"/>
      <c r="I1468" s="431"/>
      <c r="J1468" s="247"/>
      <c r="K1468" s="247"/>
    </row>
    <row r="1469" spans="1:11" ht="15" customHeight="1" x14ac:dyDescent="0.2">
      <c r="E1469" s="501"/>
      <c r="F1469" s="431"/>
      <c r="G1469" s="431"/>
      <c r="H1469" s="431"/>
      <c r="I1469" s="431"/>
      <c r="J1469" s="247"/>
      <c r="K1469" s="247"/>
    </row>
    <row r="1470" spans="1:11" ht="15" customHeight="1" x14ac:dyDescent="0.2">
      <c r="E1470" s="501"/>
      <c r="F1470" s="431"/>
      <c r="G1470" s="431"/>
      <c r="H1470" s="431"/>
      <c r="I1470" s="431"/>
      <c r="J1470" s="247"/>
      <c r="K1470" s="247"/>
    </row>
    <row r="1471" spans="1:11" ht="15" customHeight="1" x14ac:dyDescent="0.2">
      <c r="F1471" s="431"/>
      <c r="G1471" s="431"/>
      <c r="H1471" s="431"/>
      <c r="I1471" s="431"/>
      <c r="J1471" s="247"/>
      <c r="K1471" s="247"/>
    </row>
    <row r="1472" spans="1:11" ht="15" customHeight="1" x14ac:dyDescent="0.2">
      <c r="F1472" s="431"/>
      <c r="G1472" s="431"/>
      <c r="H1472" s="431"/>
      <c r="I1472" s="431"/>
      <c r="J1472" s="247"/>
      <c r="K1472" s="247"/>
    </row>
    <row r="1473" spans="1:11" ht="15" customHeight="1" x14ac:dyDescent="0.2">
      <c r="F1473" s="431"/>
      <c r="G1473" s="431"/>
      <c r="H1473" s="431"/>
      <c r="I1473" s="431"/>
      <c r="J1473" s="247"/>
      <c r="K1473" s="247"/>
    </row>
    <row r="1474" spans="1:11" ht="15" customHeight="1" x14ac:dyDescent="0.2">
      <c r="A1474" s="264"/>
      <c r="C1474" s="503"/>
      <c r="D1474" s="503"/>
      <c r="E1474" s="501"/>
      <c r="F1474" s="490"/>
      <c r="G1474" s="490"/>
      <c r="H1474" s="490"/>
      <c r="I1474" s="490"/>
      <c r="J1474" s="247"/>
      <c r="K1474" s="247"/>
    </row>
    <row r="1475" spans="1:11" ht="15" customHeight="1" x14ac:dyDescent="0.2">
      <c r="A1475" s="264"/>
      <c r="C1475" s="503"/>
      <c r="D1475" s="503"/>
      <c r="E1475" s="501"/>
      <c r="F1475" s="490"/>
      <c r="G1475" s="490"/>
      <c r="H1475" s="490"/>
      <c r="I1475" s="490"/>
      <c r="J1475" s="247"/>
      <c r="K1475" s="247"/>
    </row>
    <row r="1476" spans="1:11" ht="15" customHeight="1" x14ac:dyDescent="0.2">
      <c r="A1476" s="264"/>
      <c r="C1476" s="503"/>
      <c r="D1476" s="503"/>
      <c r="E1476" s="501"/>
      <c r="F1476" s="490"/>
      <c r="G1476" s="490"/>
      <c r="H1476" s="490"/>
      <c r="I1476" s="490"/>
      <c r="J1476" s="247"/>
      <c r="K1476" s="247"/>
    </row>
    <row r="1477" spans="1:11" ht="15" customHeight="1" x14ac:dyDescent="0.2">
      <c r="A1477" s="264"/>
      <c r="B1477" s="267"/>
      <c r="C1477" s="503"/>
      <c r="D1477" s="503"/>
      <c r="E1477" s="516"/>
      <c r="F1477" s="490"/>
      <c r="G1477" s="490"/>
      <c r="H1477" s="490"/>
      <c r="I1477" s="490"/>
      <c r="J1477" s="247"/>
      <c r="K1477" s="247"/>
    </row>
    <row r="1478" spans="1:11" ht="15" customHeight="1" x14ac:dyDescent="0.2">
      <c r="A1478" s="264"/>
      <c r="B1478" s="267"/>
      <c r="C1478" s="503"/>
      <c r="D1478" s="503"/>
      <c r="E1478" s="516"/>
      <c r="F1478" s="490"/>
      <c r="G1478" s="490"/>
      <c r="H1478" s="490"/>
      <c r="I1478" s="490"/>
      <c r="J1478" s="247"/>
      <c r="K1478" s="247"/>
    </row>
    <row r="1479" spans="1:11" ht="15" customHeight="1" x14ac:dyDescent="0.2">
      <c r="E1479" s="501"/>
      <c r="F1479" s="431"/>
      <c r="G1479" s="431"/>
      <c r="H1479" s="431"/>
      <c r="I1479" s="431"/>
      <c r="J1479" s="247"/>
      <c r="K1479" s="247"/>
    </row>
    <row r="1480" spans="1:11" ht="15" customHeight="1" x14ac:dyDescent="0.2">
      <c r="E1480" s="501"/>
      <c r="F1480" s="431"/>
      <c r="G1480" s="431"/>
      <c r="H1480" s="431"/>
      <c r="I1480" s="431"/>
      <c r="J1480" s="247"/>
      <c r="K1480" s="247"/>
    </row>
    <row r="1481" spans="1:11" ht="15" customHeight="1" x14ac:dyDescent="0.2">
      <c r="C1481" s="503"/>
      <c r="D1481" s="503"/>
      <c r="E1481" s="501"/>
      <c r="F1481" s="431"/>
      <c r="G1481" s="431"/>
      <c r="H1481" s="431"/>
      <c r="I1481" s="431"/>
      <c r="J1481" s="247"/>
      <c r="K1481" s="247"/>
    </row>
    <row r="1482" spans="1:11" ht="15" customHeight="1" x14ac:dyDescent="0.2">
      <c r="C1482" s="503"/>
      <c r="D1482" s="503"/>
      <c r="E1482" s="501"/>
      <c r="F1482" s="431"/>
      <c r="G1482" s="431"/>
      <c r="H1482" s="431"/>
      <c r="I1482" s="431"/>
      <c r="J1482" s="247"/>
      <c r="K1482" s="247"/>
    </row>
    <row r="1483" spans="1:11" ht="15" customHeight="1" x14ac:dyDescent="0.2">
      <c r="E1483" s="501"/>
      <c r="F1483" s="431"/>
      <c r="G1483" s="431"/>
      <c r="H1483" s="431"/>
      <c r="I1483" s="431"/>
      <c r="J1483" s="247"/>
      <c r="K1483" s="247"/>
    </row>
    <row r="1484" spans="1:11" ht="15" customHeight="1" x14ac:dyDescent="0.2">
      <c r="E1484" s="501"/>
      <c r="F1484" s="431"/>
      <c r="G1484" s="431"/>
      <c r="H1484" s="431"/>
      <c r="I1484" s="431"/>
      <c r="J1484" s="247"/>
      <c r="K1484" s="247"/>
    </row>
    <row r="1485" spans="1:11" ht="15" customHeight="1" x14ac:dyDescent="0.2">
      <c r="E1485" s="501"/>
      <c r="F1485" s="431"/>
      <c r="G1485" s="431"/>
      <c r="H1485" s="431"/>
      <c r="I1485" s="431"/>
      <c r="J1485" s="247"/>
      <c r="K1485" s="247"/>
    </row>
    <row r="1486" spans="1:11" ht="15" customHeight="1" x14ac:dyDescent="0.2">
      <c r="F1486" s="431"/>
      <c r="G1486" s="431"/>
      <c r="H1486" s="431"/>
      <c r="I1486" s="431"/>
      <c r="J1486" s="247"/>
      <c r="K1486" s="247"/>
    </row>
    <row r="1487" spans="1:11" ht="15" customHeight="1" x14ac:dyDescent="0.2">
      <c r="F1487" s="431"/>
      <c r="G1487" s="431"/>
      <c r="H1487" s="431"/>
      <c r="I1487" s="431"/>
      <c r="J1487" s="247"/>
      <c r="K1487" s="247"/>
    </row>
    <row r="1488" spans="1:11" ht="15" customHeight="1" x14ac:dyDescent="0.2">
      <c r="A1488" s="264"/>
      <c r="F1488" s="490"/>
      <c r="G1488" s="490"/>
      <c r="H1488" s="490"/>
      <c r="I1488" s="490"/>
      <c r="J1488" s="247"/>
      <c r="K1488" s="247"/>
    </row>
    <row r="1489" spans="1:11" ht="15" customHeight="1" x14ac:dyDescent="0.2">
      <c r="A1489" s="264"/>
      <c r="F1489" s="490"/>
      <c r="G1489" s="490"/>
      <c r="H1489" s="490"/>
      <c r="I1489" s="490"/>
      <c r="J1489" s="247"/>
      <c r="K1489" s="247"/>
    </row>
    <row r="1490" spans="1:11" ht="15" customHeight="1" x14ac:dyDescent="0.2">
      <c r="A1490" s="264"/>
      <c r="F1490" s="490"/>
      <c r="G1490" s="490"/>
      <c r="H1490" s="490"/>
      <c r="I1490" s="490"/>
      <c r="J1490" s="247"/>
      <c r="K1490" s="247"/>
    </row>
    <row r="1491" spans="1:11" ht="15" customHeight="1" x14ac:dyDescent="0.2">
      <c r="A1491" s="264"/>
      <c r="F1491" s="490"/>
      <c r="G1491" s="490"/>
      <c r="H1491" s="490"/>
      <c r="I1491" s="490"/>
      <c r="J1491" s="247"/>
      <c r="K1491" s="247"/>
    </row>
    <row r="1492" spans="1:11" ht="15" customHeight="1" x14ac:dyDescent="0.2">
      <c r="A1492" s="264"/>
      <c r="F1492" s="490"/>
      <c r="G1492" s="490"/>
      <c r="H1492" s="490"/>
      <c r="I1492" s="490"/>
      <c r="J1492" s="247"/>
      <c r="K1492" s="247"/>
    </row>
    <row r="1493" spans="1:11" ht="15" customHeight="1" x14ac:dyDescent="0.2">
      <c r="E1493" s="501"/>
      <c r="F1493" s="431"/>
      <c r="G1493" s="431"/>
      <c r="H1493" s="431"/>
      <c r="I1493" s="431"/>
      <c r="J1493" s="247"/>
      <c r="K1493" s="247"/>
    </row>
    <row r="1494" spans="1:11" ht="15" customHeight="1" x14ac:dyDescent="0.2">
      <c r="E1494" s="501"/>
      <c r="F1494" s="431"/>
      <c r="G1494" s="431"/>
      <c r="H1494" s="431"/>
      <c r="I1494" s="431"/>
      <c r="J1494" s="247"/>
      <c r="K1494" s="247"/>
    </row>
    <row r="1495" spans="1:11" ht="15" customHeight="1" x14ac:dyDescent="0.2">
      <c r="E1495" s="501"/>
      <c r="F1495" s="431"/>
      <c r="G1495" s="431"/>
      <c r="H1495" s="431"/>
      <c r="I1495" s="431"/>
      <c r="J1495" s="247"/>
      <c r="K1495" s="247"/>
    </row>
    <row r="1496" spans="1:11" ht="15" customHeight="1" x14ac:dyDescent="0.2">
      <c r="E1496" s="501"/>
      <c r="F1496" s="431"/>
      <c r="G1496" s="431"/>
      <c r="H1496" s="431"/>
      <c r="I1496" s="431"/>
      <c r="J1496" s="247"/>
      <c r="K1496" s="247"/>
    </row>
    <row r="1497" spans="1:11" ht="15" customHeight="1" x14ac:dyDescent="0.2">
      <c r="A1497" s="264"/>
      <c r="B1497" s="267"/>
      <c r="C1497" s="503"/>
      <c r="D1497" s="503"/>
      <c r="E1497" s="516"/>
      <c r="F1497" s="490"/>
      <c r="G1497" s="490"/>
      <c r="H1497" s="490"/>
      <c r="I1497" s="490"/>
      <c r="J1497" s="247"/>
      <c r="K1497" s="247"/>
    </row>
    <row r="1498" spans="1:11" ht="15" customHeight="1" x14ac:dyDescent="0.2">
      <c r="A1498" s="264"/>
      <c r="B1498" s="267"/>
      <c r="C1498" s="503"/>
      <c r="D1498" s="503"/>
      <c r="E1498" s="516"/>
      <c r="F1498" s="490"/>
      <c r="G1498" s="490"/>
      <c r="H1498" s="490"/>
      <c r="I1498" s="490"/>
      <c r="J1498" s="247"/>
      <c r="K1498" s="247"/>
    </row>
    <row r="1499" spans="1:11" ht="15" customHeight="1" x14ac:dyDescent="0.2">
      <c r="A1499" s="264"/>
      <c r="F1499" s="490"/>
      <c r="G1499" s="490"/>
      <c r="H1499" s="490"/>
      <c r="I1499" s="490"/>
      <c r="J1499" s="247"/>
      <c r="K1499" s="247"/>
    </row>
    <row r="1500" spans="1:11" ht="15" customHeight="1" x14ac:dyDescent="0.2">
      <c r="A1500" s="264"/>
      <c r="F1500" s="490"/>
      <c r="G1500" s="490"/>
      <c r="H1500" s="490"/>
      <c r="I1500" s="490"/>
      <c r="J1500" s="247"/>
      <c r="K1500" s="247"/>
    </row>
    <row r="1501" spans="1:11" ht="15" customHeight="1" x14ac:dyDescent="0.2">
      <c r="A1501" s="264"/>
      <c r="E1501" s="441"/>
      <c r="F1501" s="490"/>
      <c r="G1501" s="490"/>
      <c r="H1501" s="490"/>
      <c r="I1501" s="490"/>
      <c r="J1501" s="247"/>
      <c r="K1501" s="247"/>
    </row>
    <row r="1502" spans="1:11" ht="15" customHeight="1" x14ac:dyDescent="0.2">
      <c r="A1502" s="505"/>
      <c r="B1502" s="506"/>
      <c r="C1502" s="507"/>
      <c r="D1502" s="507"/>
      <c r="E1502" s="508"/>
      <c r="F1502" s="490"/>
      <c r="G1502" s="490"/>
      <c r="H1502" s="490"/>
      <c r="I1502" s="431"/>
      <c r="J1502" s="247"/>
      <c r="K1502" s="247"/>
    </row>
    <row r="1503" spans="1:11" ht="15" customHeight="1" x14ac:dyDescent="0.2">
      <c r="A1503" s="505"/>
      <c r="B1503" s="506"/>
      <c r="C1503" s="507"/>
      <c r="D1503" s="507"/>
      <c r="E1503" s="508"/>
      <c r="F1503" s="490"/>
      <c r="G1503" s="490"/>
      <c r="H1503" s="490"/>
      <c r="I1503" s="431"/>
      <c r="J1503" s="247"/>
      <c r="K1503" s="247"/>
    </row>
    <row r="1504" spans="1:11" ht="15" customHeight="1" x14ac:dyDescent="0.2">
      <c r="A1504" s="505"/>
      <c r="B1504" s="506"/>
      <c r="C1504" s="507"/>
      <c r="D1504" s="507"/>
      <c r="E1504" s="508"/>
      <c r="F1504" s="490"/>
      <c r="G1504" s="490"/>
      <c r="H1504" s="490"/>
      <c r="I1504" s="431"/>
      <c r="J1504" s="247"/>
      <c r="K1504" s="247"/>
    </row>
    <row r="1505" spans="1:11" ht="15" customHeight="1" x14ac:dyDescent="0.2">
      <c r="A1505" s="505"/>
      <c r="B1505" s="506"/>
      <c r="C1505" s="507"/>
      <c r="D1505" s="507"/>
      <c r="E1505" s="508"/>
      <c r="F1505" s="490"/>
      <c r="G1505" s="490"/>
      <c r="H1505" s="490"/>
      <c r="I1505" s="431"/>
      <c r="J1505" s="247"/>
      <c r="K1505" s="247"/>
    </row>
    <row r="1506" spans="1:11" ht="15" customHeight="1" x14ac:dyDescent="0.2">
      <c r="F1506" s="431"/>
      <c r="G1506" s="431"/>
      <c r="H1506" s="431"/>
      <c r="I1506" s="431"/>
      <c r="J1506" s="247"/>
      <c r="K1506" s="247"/>
    </row>
    <row r="1507" spans="1:11" ht="15" customHeight="1" x14ac:dyDescent="0.2">
      <c r="C1507" s="503"/>
      <c r="D1507" s="503"/>
      <c r="F1507" s="431"/>
      <c r="G1507" s="431"/>
      <c r="H1507" s="431"/>
      <c r="I1507" s="431"/>
      <c r="J1507" s="247"/>
      <c r="K1507" s="247"/>
    </row>
    <row r="1508" spans="1:11" ht="15" customHeight="1" x14ac:dyDescent="0.2">
      <c r="A1508" s="264"/>
      <c r="B1508" s="267"/>
      <c r="C1508" s="503"/>
      <c r="D1508" s="503"/>
      <c r="E1508" s="516"/>
      <c r="F1508" s="490"/>
      <c r="G1508" s="490"/>
      <c r="H1508" s="490"/>
      <c r="I1508" s="431"/>
      <c r="J1508" s="247"/>
      <c r="K1508" s="247"/>
    </row>
    <row r="1509" spans="1:11" ht="15" customHeight="1" x14ac:dyDescent="0.2">
      <c r="E1509" s="501"/>
      <c r="F1509" s="431"/>
      <c r="G1509" s="431"/>
      <c r="H1509" s="431"/>
      <c r="I1509" s="431"/>
      <c r="J1509" s="247"/>
      <c r="K1509" s="247"/>
    </row>
    <row r="1510" spans="1:11" ht="15" customHeight="1" x14ac:dyDescent="0.2">
      <c r="E1510" s="501"/>
      <c r="F1510" s="431"/>
      <c r="G1510" s="431"/>
      <c r="H1510" s="431"/>
      <c r="I1510" s="431"/>
      <c r="J1510" s="247"/>
      <c r="K1510" s="247"/>
    </row>
    <row r="1511" spans="1:11" ht="15" customHeight="1" x14ac:dyDescent="0.2">
      <c r="E1511" s="501"/>
      <c r="F1511" s="431"/>
      <c r="G1511" s="431"/>
      <c r="H1511" s="431"/>
      <c r="I1511" s="431"/>
      <c r="J1511" s="247"/>
      <c r="K1511" s="247"/>
    </row>
    <row r="1512" spans="1:11" ht="15" customHeight="1" x14ac:dyDescent="0.2">
      <c r="E1512" s="501"/>
      <c r="F1512" s="431"/>
      <c r="G1512" s="431"/>
      <c r="H1512" s="431"/>
      <c r="I1512" s="431"/>
      <c r="J1512" s="247"/>
      <c r="K1512" s="247"/>
    </row>
    <row r="1513" spans="1:11" ht="15" customHeight="1" x14ac:dyDescent="0.2">
      <c r="F1513" s="431"/>
      <c r="G1513" s="431"/>
      <c r="H1513" s="431"/>
      <c r="I1513" s="431"/>
      <c r="J1513" s="247"/>
      <c r="K1513" s="247"/>
    </row>
    <row r="1514" spans="1:11" ht="15" customHeight="1" x14ac:dyDescent="0.2">
      <c r="F1514" s="431"/>
      <c r="G1514" s="431"/>
      <c r="H1514" s="431"/>
      <c r="I1514" s="431"/>
      <c r="J1514" s="247"/>
      <c r="K1514" s="247"/>
    </row>
    <row r="1515" spans="1:11" ht="15" customHeight="1" x14ac:dyDescent="0.2">
      <c r="A1515" s="264"/>
      <c r="B1515" s="267"/>
      <c r="C1515" s="503"/>
      <c r="D1515" s="503"/>
      <c r="E1515" s="441"/>
      <c r="F1515" s="490"/>
      <c r="G1515" s="490"/>
      <c r="H1515" s="490"/>
      <c r="I1515" s="490"/>
      <c r="J1515" s="247"/>
      <c r="K1515" s="247"/>
    </row>
    <row r="1516" spans="1:11" ht="15" customHeight="1" x14ac:dyDescent="0.2">
      <c r="A1516" s="264"/>
      <c r="B1516" s="267"/>
      <c r="C1516" s="503"/>
      <c r="D1516" s="503"/>
      <c r="E1516" s="441"/>
      <c r="F1516" s="490"/>
      <c r="G1516" s="490"/>
      <c r="H1516" s="490"/>
      <c r="I1516" s="490"/>
      <c r="J1516" s="247"/>
      <c r="K1516" s="247"/>
    </row>
    <row r="1517" spans="1:11" ht="15" customHeight="1" x14ac:dyDescent="0.2">
      <c r="A1517" s="264"/>
      <c r="B1517" s="267"/>
      <c r="C1517" s="503"/>
      <c r="D1517" s="503"/>
      <c r="E1517" s="441"/>
      <c r="F1517" s="490"/>
      <c r="G1517" s="490"/>
      <c r="H1517" s="490"/>
      <c r="I1517" s="490"/>
      <c r="J1517" s="247"/>
      <c r="K1517" s="247"/>
    </row>
    <row r="1518" spans="1:11" ht="15" customHeight="1" x14ac:dyDescent="0.2">
      <c r="A1518" s="264"/>
      <c r="B1518" s="267"/>
      <c r="C1518" s="503"/>
      <c r="D1518" s="503"/>
      <c r="E1518" s="441"/>
      <c r="F1518" s="490"/>
      <c r="G1518" s="490"/>
      <c r="H1518" s="490"/>
      <c r="I1518" s="490"/>
      <c r="J1518" s="247"/>
      <c r="K1518" s="247"/>
    </row>
    <row r="1519" spans="1:11" ht="15" customHeight="1" x14ac:dyDescent="0.2">
      <c r="F1519" s="431"/>
      <c r="G1519" s="431"/>
      <c r="H1519" s="431"/>
      <c r="I1519" s="431"/>
      <c r="J1519" s="247"/>
      <c r="K1519" s="247"/>
    </row>
    <row r="1520" spans="1:11" ht="15" customHeight="1" x14ac:dyDescent="0.2">
      <c r="A1520" s="264"/>
      <c r="F1520" s="431"/>
      <c r="G1520" s="431"/>
      <c r="H1520" s="431"/>
      <c r="I1520" s="431"/>
      <c r="J1520" s="247"/>
      <c r="K1520" s="247"/>
    </row>
    <row r="1521" spans="1:11" ht="15" customHeight="1" x14ac:dyDescent="0.2">
      <c r="E1521" s="501"/>
      <c r="F1521" s="431"/>
      <c r="G1521" s="431"/>
      <c r="H1521" s="431"/>
      <c r="I1521" s="431"/>
      <c r="J1521" s="247"/>
      <c r="K1521" s="247"/>
    </row>
    <row r="1522" spans="1:11" ht="15" customHeight="1" x14ac:dyDescent="0.2">
      <c r="C1522" s="503"/>
      <c r="D1522" s="503"/>
      <c r="E1522" s="501"/>
      <c r="F1522" s="431"/>
      <c r="G1522" s="431"/>
      <c r="H1522" s="431"/>
      <c r="I1522" s="431"/>
      <c r="J1522" s="247"/>
      <c r="K1522" s="247"/>
    </row>
    <row r="1523" spans="1:11" ht="15" customHeight="1" x14ac:dyDescent="0.2">
      <c r="C1523" s="503"/>
      <c r="D1523" s="503"/>
      <c r="E1523" s="501"/>
      <c r="F1523" s="431"/>
      <c r="G1523" s="431"/>
      <c r="H1523" s="431"/>
      <c r="I1523" s="431"/>
      <c r="J1523" s="247"/>
      <c r="K1523" s="247"/>
    </row>
    <row r="1524" spans="1:11" ht="15" customHeight="1" x14ac:dyDescent="0.2">
      <c r="E1524" s="501"/>
      <c r="F1524" s="431"/>
      <c r="G1524" s="431"/>
      <c r="H1524" s="431"/>
      <c r="I1524" s="431"/>
      <c r="J1524" s="247"/>
      <c r="K1524" s="247"/>
    </row>
    <row r="1525" spans="1:11" ht="15" customHeight="1" x14ac:dyDescent="0.2">
      <c r="E1525" s="501"/>
      <c r="F1525" s="431"/>
      <c r="G1525" s="431"/>
      <c r="H1525" s="431"/>
      <c r="I1525" s="431"/>
      <c r="J1525" s="247"/>
      <c r="K1525" s="247"/>
    </row>
    <row r="1526" spans="1:11" ht="15" customHeight="1" x14ac:dyDescent="0.2">
      <c r="E1526" s="501"/>
      <c r="F1526" s="431"/>
      <c r="G1526" s="431"/>
      <c r="H1526" s="431"/>
      <c r="I1526" s="431"/>
      <c r="J1526" s="247"/>
      <c r="K1526" s="247"/>
    </row>
    <row r="1527" spans="1:11" ht="15" customHeight="1" x14ac:dyDescent="0.2">
      <c r="E1527" s="501"/>
      <c r="F1527" s="431"/>
      <c r="G1527" s="431"/>
      <c r="H1527" s="431"/>
      <c r="I1527" s="431"/>
      <c r="J1527" s="247"/>
      <c r="K1527" s="247"/>
    </row>
    <row r="1528" spans="1:11" ht="15" customHeight="1" x14ac:dyDescent="0.2">
      <c r="E1528" s="501"/>
      <c r="F1528" s="431"/>
      <c r="G1528" s="431"/>
      <c r="H1528" s="431"/>
      <c r="I1528" s="431"/>
      <c r="J1528" s="247"/>
      <c r="K1528" s="247"/>
    </row>
    <row r="1529" spans="1:11" ht="15" customHeight="1" x14ac:dyDescent="0.2">
      <c r="F1529" s="431"/>
      <c r="G1529" s="431"/>
      <c r="H1529" s="431"/>
      <c r="I1529" s="431"/>
      <c r="J1529" s="247"/>
      <c r="K1529" s="247"/>
    </row>
    <row r="1530" spans="1:11" ht="15" customHeight="1" x14ac:dyDescent="0.2">
      <c r="A1530" s="264"/>
      <c r="F1530" s="490"/>
      <c r="G1530" s="490"/>
      <c r="H1530" s="490"/>
      <c r="I1530" s="490"/>
      <c r="J1530" s="247"/>
      <c r="K1530" s="247"/>
    </row>
    <row r="1531" spans="1:11" ht="15" customHeight="1" x14ac:dyDescent="0.2">
      <c r="A1531" s="264"/>
      <c r="F1531" s="490"/>
      <c r="G1531" s="490"/>
      <c r="H1531" s="490"/>
      <c r="I1531" s="490"/>
      <c r="J1531" s="247"/>
      <c r="K1531" s="247"/>
    </row>
    <row r="1532" spans="1:11" ht="15" customHeight="1" x14ac:dyDescent="0.2">
      <c r="A1532" s="264"/>
      <c r="F1532" s="490"/>
      <c r="G1532" s="490"/>
      <c r="H1532" s="490"/>
      <c r="I1532" s="490"/>
      <c r="J1532" s="247"/>
      <c r="K1532" s="247"/>
    </row>
    <row r="1533" spans="1:11" ht="15" customHeight="1" x14ac:dyDescent="0.2">
      <c r="A1533" s="264"/>
      <c r="F1533" s="490"/>
      <c r="G1533" s="490"/>
      <c r="H1533" s="490"/>
      <c r="I1533" s="490"/>
      <c r="J1533" s="247"/>
      <c r="K1533" s="247"/>
    </row>
    <row r="1534" spans="1:11" ht="15" customHeight="1" x14ac:dyDescent="0.2">
      <c r="F1534" s="431"/>
      <c r="G1534" s="431"/>
      <c r="H1534" s="431"/>
      <c r="I1534" s="431"/>
      <c r="J1534" s="247"/>
      <c r="K1534" s="247"/>
    </row>
    <row r="1535" spans="1:11" ht="15" customHeight="1" x14ac:dyDescent="0.2">
      <c r="A1535" s="264"/>
      <c r="F1535" s="431"/>
      <c r="G1535" s="431"/>
      <c r="H1535" s="431"/>
      <c r="I1535" s="431"/>
      <c r="J1535" s="247"/>
      <c r="K1535" s="247"/>
    </row>
    <row r="1536" spans="1:11" ht="15" customHeight="1" x14ac:dyDescent="0.2">
      <c r="E1536" s="501"/>
      <c r="F1536" s="431"/>
      <c r="G1536" s="431"/>
      <c r="H1536" s="431"/>
      <c r="I1536" s="431"/>
      <c r="J1536" s="247"/>
      <c r="K1536" s="247"/>
    </row>
    <row r="1537" spans="1:11" ht="15" customHeight="1" x14ac:dyDescent="0.2">
      <c r="E1537" s="501"/>
      <c r="F1537" s="431"/>
      <c r="G1537" s="431"/>
      <c r="H1537" s="431"/>
      <c r="I1537" s="431"/>
      <c r="J1537" s="247"/>
      <c r="K1537" s="247"/>
    </row>
    <row r="1538" spans="1:11" ht="15" customHeight="1" x14ac:dyDescent="0.2">
      <c r="F1538" s="431"/>
      <c r="G1538" s="431"/>
      <c r="H1538" s="431"/>
      <c r="I1538" s="431"/>
      <c r="J1538" s="247"/>
      <c r="K1538" s="247"/>
    </row>
    <row r="1539" spans="1:11" ht="15" customHeight="1" x14ac:dyDescent="0.2">
      <c r="F1539" s="431"/>
      <c r="G1539" s="431"/>
      <c r="H1539" s="431"/>
      <c r="I1539" s="431"/>
      <c r="J1539" s="247"/>
      <c r="K1539" s="247"/>
    </row>
    <row r="1540" spans="1:11" ht="15" customHeight="1" x14ac:dyDescent="0.2">
      <c r="A1540" s="264"/>
      <c r="F1540" s="490"/>
      <c r="G1540" s="490"/>
      <c r="H1540" s="490"/>
      <c r="I1540" s="490"/>
      <c r="J1540" s="247"/>
      <c r="K1540" s="247"/>
    </row>
    <row r="1541" spans="1:11" ht="15" customHeight="1" x14ac:dyDescent="0.2">
      <c r="F1541" s="431"/>
      <c r="G1541" s="431"/>
      <c r="H1541" s="431"/>
      <c r="I1541" s="431"/>
      <c r="J1541" s="247"/>
      <c r="K1541" s="247"/>
    </row>
    <row r="1542" spans="1:11" ht="15" customHeight="1" x14ac:dyDescent="0.2">
      <c r="A1542" s="264"/>
      <c r="F1542" s="431"/>
      <c r="G1542" s="431"/>
      <c r="H1542" s="431"/>
      <c r="I1542" s="431"/>
      <c r="J1542" s="247"/>
      <c r="K1542" s="247"/>
    </row>
    <row r="1543" spans="1:11" ht="15" customHeight="1" x14ac:dyDescent="0.2">
      <c r="E1543" s="501"/>
      <c r="F1543" s="431"/>
      <c r="G1543" s="431"/>
      <c r="H1543" s="431"/>
      <c r="I1543" s="431"/>
      <c r="J1543" s="247"/>
      <c r="K1543" s="247"/>
    </row>
    <row r="1544" spans="1:11" ht="15" customHeight="1" x14ac:dyDescent="0.2">
      <c r="A1544" s="264"/>
      <c r="B1544" s="267"/>
      <c r="C1544" s="503"/>
      <c r="D1544" s="503"/>
      <c r="E1544" s="516"/>
      <c r="F1544" s="490"/>
      <c r="G1544" s="490"/>
      <c r="H1544" s="490"/>
      <c r="I1544" s="490"/>
      <c r="J1544" s="247"/>
      <c r="K1544" s="247"/>
    </row>
    <row r="1545" spans="1:11" ht="15" customHeight="1" x14ac:dyDescent="0.2">
      <c r="F1545" s="431"/>
      <c r="G1545" s="431"/>
      <c r="H1545" s="431"/>
      <c r="I1545" s="431"/>
      <c r="J1545" s="247"/>
      <c r="K1545" s="247"/>
    </row>
    <row r="1546" spans="1:11" ht="15" customHeight="1" x14ac:dyDescent="0.2">
      <c r="A1546" s="264"/>
      <c r="E1546" s="501"/>
      <c r="F1546" s="490"/>
      <c r="G1546" s="490"/>
      <c r="H1546" s="490"/>
      <c r="I1546" s="490"/>
      <c r="J1546" s="247"/>
      <c r="K1546" s="247"/>
    </row>
    <row r="1547" spans="1:11" ht="15" customHeight="1" x14ac:dyDescent="0.2">
      <c r="A1547" s="264"/>
      <c r="E1547" s="501"/>
      <c r="F1547" s="490"/>
      <c r="G1547" s="490"/>
      <c r="H1547" s="490"/>
      <c r="I1547" s="490"/>
      <c r="J1547" s="247"/>
      <c r="K1547" s="247"/>
    </row>
    <row r="1548" spans="1:11" ht="15" customHeight="1" x14ac:dyDescent="0.2">
      <c r="J1548" s="247"/>
      <c r="K1548" s="247"/>
    </row>
    <row r="1549" spans="1:11" ht="15" customHeight="1" x14ac:dyDescent="0.2">
      <c r="J1549" s="247"/>
      <c r="K1549" s="247"/>
    </row>
    <row r="1550" spans="1:11" ht="15" customHeight="1" x14ac:dyDescent="0.2">
      <c r="J1550" s="247"/>
      <c r="K1550" s="247"/>
    </row>
    <row r="1551" spans="1:11" ht="15" customHeight="1" x14ac:dyDescent="0.2">
      <c r="J1551" s="247"/>
      <c r="K1551" s="247"/>
    </row>
    <row r="1552" spans="1:11" ht="15" customHeight="1" x14ac:dyDescent="0.2">
      <c r="J1552" s="247"/>
      <c r="K1552" s="247"/>
    </row>
    <row r="1553" spans="1:11" ht="15" customHeight="1" x14ac:dyDescent="0.2"/>
    <row r="1554" spans="1:11" ht="15" customHeight="1" x14ac:dyDescent="0.2"/>
    <row r="1555" spans="1:11" ht="15" customHeight="1" x14ac:dyDescent="0.2"/>
    <row r="1556" spans="1:11" ht="15" customHeight="1" x14ac:dyDescent="0.2">
      <c r="C1556" s="503"/>
      <c r="D1556" s="503"/>
    </row>
    <row r="1557" spans="1:11" ht="15" customHeight="1" x14ac:dyDescent="0.2">
      <c r="A1557" s="264"/>
    </row>
    <row r="1558" spans="1:11" ht="15" customHeight="1" x14ac:dyDescent="0.2">
      <c r="E1558" s="501"/>
      <c r="F1558" s="431"/>
      <c r="G1558" s="431"/>
      <c r="H1558" s="431"/>
      <c r="I1558" s="431"/>
    </row>
    <row r="1559" spans="1:11" ht="15" customHeight="1" x14ac:dyDescent="0.2">
      <c r="E1559" s="501"/>
      <c r="F1559" s="431"/>
      <c r="G1559" s="431"/>
      <c r="H1559" s="431"/>
      <c r="I1559" s="431"/>
    </row>
    <row r="1560" spans="1:11" ht="15" customHeight="1" x14ac:dyDescent="0.2">
      <c r="E1560" s="501"/>
      <c r="F1560" s="431"/>
      <c r="G1560" s="431"/>
      <c r="H1560" s="431"/>
      <c r="I1560" s="431"/>
    </row>
    <row r="1561" spans="1:11" ht="15" customHeight="1" x14ac:dyDescent="0.2">
      <c r="F1561" s="431"/>
      <c r="G1561" s="431"/>
      <c r="H1561" s="431"/>
      <c r="I1561" s="431"/>
    </row>
    <row r="1562" spans="1:11" ht="15" customHeight="1" x14ac:dyDescent="0.2">
      <c r="F1562" s="431"/>
      <c r="G1562" s="431"/>
      <c r="H1562" s="431"/>
      <c r="I1562" s="431"/>
    </row>
    <row r="1563" spans="1:11" ht="15" customHeight="1" x14ac:dyDescent="0.2">
      <c r="F1563" s="431"/>
      <c r="G1563" s="431"/>
      <c r="H1563" s="431"/>
      <c r="I1563" s="431"/>
    </row>
    <row r="1564" spans="1:11" ht="15" customHeight="1" x14ac:dyDescent="0.2">
      <c r="A1564" s="264"/>
      <c r="B1564" s="267"/>
      <c r="C1564" s="503"/>
      <c r="D1564" s="503"/>
      <c r="E1564" s="441"/>
      <c r="F1564" s="490"/>
      <c r="G1564" s="490"/>
      <c r="H1564" s="490"/>
      <c r="I1564" s="490"/>
    </row>
    <row r="1565" spans="1:11" ht="15" customHeight="1" x14ac:dyDescent="0.2">
      <c r="A1565" s="264"/>
      <c r="B1565" s="267"/>
      <c r="C1565" s="503"/>
      <c r="D1565" s="503"/>
      <c r="E1565" s="441"/>
      <c r="F1565" s="490"/>
      <c r="G1565" s="490"/>
      <c r="H1565" s="490"/>
      <c r="I1565" s="490"/>
      <c r="J1565" s="504"/>
      <c r="K1565" s="518"/>
    </row>
    <row r="1566" spans="1:11" ht="15" customHeight="1" x14ac:dyDescent="0.2">
      <c r="A1566" s="264"/>
      <c r="B1566" s="267"/>
      <c r="C1566" s="503"/>
      <c r="D1566" s="503"/>
      <c r="E1566" s="441"/>
      <c r="F1566" s="490"/>
      <c r="G1566" s="490"/>
      <c r="H1566" s="490"/>
      <c r="I1566" s="490"/>
      <c r="J1566" s="504"/>
      <c r="K1566" s="518"/>
    </row>
    <row r="1567" spans="1:11" ht="15" customHeight="1" x14ac:dyDescent="0.2">
      <c r="A1567" s="264"/>
      <c r="B1567" s="267"/>
      <c r="C1567" s="503"/>
      <c r="D1567" s="503"/>
      <c r="E1567" s="441"/>
      <c r="F1567" s="490"/>
      <c r="G1567" s="490"/>
      <c r="H1567" s="490"/>
      <c r="I1567" s="490"/>
      <c r="J1567" s="504"/>
      <c r="K1567" s="518"/>
    </row>
    <row r="1568" spans="1:11" ht="15" customHeight="1" x14ac:dyDescent="0.2">
      <c r="F1568" s="431"/>
      <c r="G1568" s="431"/>
      <c r="H1568" s="431"/>
      <c r="I1568" s="431"/>
    </row>
    <row r="1569" spans="1:11" ht="15" customHeight="1" x14ac:dyDescent="0.2">
      <c r="A1569" s="264"/>
      <c r="F1569" s="431"/>
      <c r="G1569" s="431"/>
      <c r="H1569" s="431"/>
      <c r="I1569" s="431"/>
      <c r="J1569" s="247"/>
      <c r="K1569" s="247"/>
    </row>
    <row r="1570" spans="1:11" ht="15" customHeight="1" x14ac:dyDescent="0.2">
      <c r="E1570" s="501"/>
      <c r="F1570" s="431"/>
      <c r="G1570" s="431"/>
      <c r="H1570" s="431"/>
      <c r="I1570" s="431"/>
      <c r="J1570" s="247"/>
      <c r="K1570" s="247"/>
    </row>
    <row r="1571" spans="1:11" ht="15" customHeight="1" x14ac:dyDescent="0.2">
      <c r="E1571" s="501"/>
      <c r="F1571" s="431"/>
      <c r="G1571" s="431"/>
      <c r="H1571" s="431"/>
      <c r="I1571" s="431"/>
      <c r="J1571" s="247"/>
      <c r="K1571" s="247"/>
    </row>
    <row r="1572" spans="1:11" ht="15" customHeight="1" x14ac:dyDescent="0.2">
      <c r="E1572" s="501"/>
      <c r="F1572" s="431"/>
      <c r="G1572" s="431"/>
      <c r="H1572" s="431"/>
      <c r="I1572" s="431"/>
      <c r="J1572" s="247"/>
      <c r="K1572" s="247"/>
    </row>
    <row r="1573" spans="1:11" ht="15" customHeight="1" x14ac:dyDescent="0.2">
      <c r="E1573" s="501"/>
      <c r="F1573" s="431"/>
      <c r="G1573" s="431"/>
      <c r="H1573" s="431"/>
      <c r="I1573" s="431"/>
      <c r="J1573" s="247"/>
      <c r="K1573" s="247"/>
    </row>
    <row r="1574" spans="1:11" ht="15" customHeight="1" x14ac:dyDescent="0.2">
      <c r="E1574" s="501"/>
      <c r="F1574" s="431"/>
      <c r="G1574" s="431"/>
      <c r="H1574" s="431"/>
      <c r="I1574" s="431"/>
      <c r="J1574" s="247"/>
      <c r="K1574" s="247"/>
    </row>
    <row r="1575" spans="1:11" ht="15" customHeight="1" x14ac:dyDescent="0.2">
      <c r="E1575" s="501"/>
      <c r="F1575" s="431"/>
      <c r="G1575" s="431"/>
      <c r="H1575" s="431"/>
      <c r="I1575" s="431"/>
      <c r="J1575" s="247"/>
      <c r="K1575" s="247"/>
    </row>
    <row r="1576" spans="1:11" ht="15" customHeight="1" x14ac:dyDescent="0.2">
      <c r="E1576" s="501"/>
      <c r="F1576" s="431"/>
      <c r="G1576" s="431"/>
      <c r="H1576" s="431"/>
      <c r="I1576" s="431"/>
      <c r="J1576" s="247"/>
      <c r="K1576" s="247"/>
    </row>
    <row r="1577" spans="1:11" ht="15" customHeight="1" x14ac:dyDescent="0.2">
      <c r="F1577" s="431"/>
      <c r="G1577" s="431"/>
      <c r="H1577" s="431"/>
      <c r="I1577" s="431"/>
      <c r="J1577" s="247"/>
      <c r="K1577" s="247"/>
    </row>
    <row r="1578" spans="1:11" ht="15" customHeight="1" x14ac:dyDescent="0.2">
      <c r="A1578" s="264"/>
      <c r="F1578" s="490"/>
      <c r="G1578" s="490"/>
      <c r="H1578" s="490"/>
      <c r="I1578" s="490"/>
      <c r="J1578" s="247"/>
      <c r="K1578" s="247"/>
    </row>
    <row r="1579" spans="1:11" ht="15" customHeight="1" x14ac:dyDescent="0.2">
      <c r="A1579" s="264"/>
      <c r="F1579" s="490"/>
      <c r="G1579" s="490"/>
      <c r="H1579" s="490"/>
      <c r="I1579" s="490"/>
      <c r="J1579" s="247"/>
      <c r="K1579" s="247"/>
    </row>
    <row r="1580" spans="1:11" ht="15" customHeight="1" x14ac:dyDescent="0.2">
      <c r="A1580" s="264"/>
      <c r="F1580" s="490"/>
      <c r="G1580" s="490"/>
      <c r="H1580" s="490"/>
      <c r="I1580" s="490"/>
      <c r="J1580" s="247"/>
      <c r="K1580" s="247"/>
    </row>
    <row r="1581" spans="1:11" ht="15" customHeight="1" x14ac:dyDescent="0.2">
      <c r="A1581" s="264"/>
      <c r="F1581" s="490"/>
      <c r="G1581" s="490"/>
      <c r="H1581" s="490"/>
      <c r="I1581" s="490"/>
      <c r="J1581" s="247"/>
      <c r="K1581" s="247"/>
    </row>
    <row r="1582" spans="1:11" ht="15" customHeight="1" x14ac:dyDescent="0.2">
      <c r="F1582" s="431"/>
      <c r="G1582" s="431"/>
      <c r="H1582" s="431"/>
      <c r="I1582" s="431"/>
      <c r="J1582" s="247"/>
      <c r="K1582" s="247"/>
    </row>
    <row r="1583" spans="1:11" ht="15" customHeight="1" x14ac:dyDescent="0.2">
      <c r="A1583" s="264"/>
      <c r="F1583" s="431"/>
      <c r="G1583" s="431"/>
      <c r="H1583" s="431"/>
      <c r="I1583" s="431"/>
      <c r="J1583" s="247"/>
      <c r="K1583" s="247"/>
    </row>
    <row r="1584" spans="1:11" ht="15" customHeight="1" x14ac:dyDescent="0.2">
      <c r="E1584" s="501"/>
      <c r="F1584" s="431"/>
      <c r="G1584" s="431"/>
      <c r="H1584" s="431"/>
      <c r="I1584" s="431"/>
      <c r="J1584" s="247"/>
      <c r="K1584" s="247"/>
    </row>
    <row r="1585" spans="1:11" ht="15" customHeight="1" x14ac:dyDescent="0.2">
      <c r="E1585" s="501"/>
      <c r="F1585" s="431"/>
      <c r="G1585" s="431"/>
      <c r="H1585" s="431"/>
      <c r="I1585" s="431"/>
      <c r="J1585" s="247"/>
      <c r="K1585" s="247"/>
    </row>
    <row r="1586" spans="1:11" ht="15" customHeight="1" x14ac:dyDescent="0.2">
      <c r="F1586" s="431"/>
      <c r="G1586" s="431"/>
      <c r="H1586" s="431"/>
      <c r="I1586" s="431"/>
      <c r="J1586" s="247"/>
      <c r="K1586" s="247"/>
    </row>
    <row r="1587" spans="1:11" ht="15" customHeight="1" x14ac:dyDescent="0.2">
      <c r="A1587" s="264"/>
      <c r="F1587" s="490"/>
      <c r="G1587" s="490"/>
      <c r="H1587" s="490"/>
      <c r="I1587" s="490"/>
      <c r="J1587" s="247"/>
      <c r="K1587" s="247"/>
    </row>
    <row r="1588" spans="1:11" ht="15" customHeight="1" x14ac:dyDescent="0.2">
      <c r="F1588" s="431"/>
      <c r="G1588" s="431"/>
      <c r="H1588" s="431"/>
      <c r="I1588" s="431"/>
      <c r="J1588" s="247"/>
      <c r="K1588" s="247"/>
    </row>
    <row r="1589" spans="1:11" ht="15" customHeight="1" x14ac:dyDescent="0.2">
      <c r="E1589" s="501"/>
      <c r="F1589" s="431"/>
      <c r="G1589" s="431"/>
      <c r="H1589" s="431"/>
      <c r="I1589" s="431"/>
      <c r="J1589" s="247"/>
      <c r="K1589" s="247"/>
    </row>
    <row r="1590" spans="1:11" ht="15" customHeight="1" x14ac:dyDescent="0.2">
      <c r="E1590" s="501"/>
      <c r="F1590" s="431"/>
      <c r="G1590" s="431"/>
      <c r="H1590" s="431"/>
      <c r="I1590" s="431"/>
      <c r="J1590" s="247"/>
      <c r="K1590" s="247"/>
    </row>
    <row r="1591" spans="1:11" ht="15" customHeight="1" x14ac:dyDescent="0.2">
      <c r="A1591" s="264"/>
      <c r="B1591" s="267"/>
      <c r="C1591" s="503"/>
      <c r="D1591" s="503"/>
      <c r="E1591" s="441"/>
      <c r="F1591" s="490"/>
      <c r="G1591" s="490"/>
      <c r="H1591" s="490"/>
      <c r="I1591" s="490"/>
      <c r="J1591" s="247"/>
      <c r="K1591" s="247"/>
    </row>
    <row r="1592" spans="1:11" ht="15" customHeight="1" x14ac:dyDescent="0.2">
      <c r="F1592" s="431"/>
      <c r="G1592" s="431"/>
      <c r="H1592" s="431"/>
      <c r="I1592" s="431"/>
      <c r="J1592" s="247"/>
      <c r="K1592" s="247"/>
    </row>
    <row r="1593" spans="1:11" ht="15" customHeight="1" x14ac:dyDescent="0.2">
      <c r="F1593" s="431"/>
      <c r="G1593" s="431"/>
      <c r="H1593" s="431"/>
      <c r="I1593" s="431"/>
      <c r="J1593" s="247"/>
      <c r="K1593" s="247"/>
    </row>
    <row r="1594" spans="1:11" ht="15" customHeight="1" x14ac:dyDescent="0.2">
      <c r="A1594" s="264"/>
      <c r="F1594" s="504"/>
      <c r="G1594" s="504"/>
      <c r="H1594" s="504"/>
      <c r="I1594" s="504"/>
      <c r="J1594" s="247"/>
      <c r="K1594" s="247"/>
    </row>
    <row r="1595" spans="1:11" ht="15" customHeight="1" x14ac:dyDescent="0.2">
      <c r="J1595" s="247"/>
      <c r="K1595" s="247"/>
    </row>
    <row r="1596" spans="1:11" ht="15" customHeight="1" x14ac:dyDescent="0.2">
      <c r="A1596" s="264"/>
      <c r="B1596" s="267"/>
      <c r="J1596" s="247"/>
      <c r="K1596" s="247"/>
    </row>
    <row r="1597" spans="1:11" ht="15" customHeight="1" x14ac:dyDescent="0.2">
      <c r="J1597" s="247"/>
      <c r="K1597" s="247"/>
    </row>
    <row r="1598" spans="1:11" ht="15" customHeight="1" x14ac:dyDescent="0.2">
      <c r="J1598" s="247"/>
      <c r="K1598" s="247"/>
    </row>
    <row r="1599" spans="1:11" ht="15" customHeight="1" x14ac:dyDescent="0.2">
      <c r="J1599" s="247"/>
      <c r="K1599" s="247"/>
    </row>
    <row r="1600" spans="1:11" ht="15" customHeight="1" x14ac:dyDescent="0.2">
      <c r="A1600" s="264"/>
      <c r="B1600" s="267"/>
      <c r="C1600" s="503"/>
      <c r="D1600" s="503"/>
      <c r="E1600" s="514"/>
      <c r="F1600" s="490"/>
      <c r="G1600" s="490"/>
      <c r="H1600" s="490"/>
      <c r="I1600" s="490"/>
      <c r="J1600" s="247"/>
      <c r="K1600" s="247"/>
    </row>
    <row r="1601" spans="1:11" ht="15" customHeight="1" x14ac:dyDescent="0.2">
      <c r="A1601" s="264"/>
      <c r="B1601" s="267"/>
      <c r="C1601" s="503"/>
      <c r="D1601" s="503"/>
      <c r="E1601" s="514"/>
      <c r="F1601" s="490"/>
      <c r="G1601" s="490"/>
      <c r="H1601" s="490"/>
      <c r="I1601" s="490"/>
    </row>
    <row r="1602" spans="1:11" ht="15" customHeight="1" x14ac:dyDescent="0.2">
      <c r="A1602" s="264"/>
      <c r="B1602" s="267"/>
      <c r="C1602" s="503"/>
      <c r="D1602" s="503"/>
      <c r="E1602" s="514"/>
      <c r="F1602" s="490"/>
      <c r="G1602" s="490"/>
      <c r="H1602" s="490"/>
      <c r="I1602" s="490"/>
    </row>
    <row r="1603" spans="1:11" ht="15" customHeight="1" x14ac:dyDescent="0.2">
      <c r="A1603" s="264"/>
      <c r="B1603" s="267"/>
      <c r="C1603" s="503"/>
      <c r="D1603" s="503"/>
      <c r="E1603" s="514"/>
      <c r="F1603" s="490"/>
      <c r="G1603" s="490"/>
      <c r="H1603" s="490"/>
      <c r="I1603" s="490"/>
    </row>
    <row r="1604" spans="1:11" ht="15" customHeight="1" x14ac:dyDescent="0.2"/>
    <row r="1605" spans="1:11" ht="15" customHeight="1" x14ac:dyDescent="0.2">
      <c r="C1605" s="503"/>
      <c r="D1605" s="503"/>
    </row>
    <row r="1606" spans="1:11" ht="15" customHeight="1" x14ac:dyDescent="0.2">
      <c r="A1606" s="264"/>
      <c r="B1606" s="267"/>
    </row>
    <row r="1607" spans="1:11" ht="15" customHeight="1" x14ac:dyDescent="0.2">
      <c r="E1607" s="501"/>
      <c r="F1607" s="431"/>
      <c r="G1607" s="431"/>
      <c r="H1607" s="431"/>
      <c r="I1607" s="431"/>
    </row>
    <row r="1608" spans="1:11" ht="15" customHeight="1" x14ac:dyDescent="0.2">
      <c r="E1608" s="501"/>
      <c r="F1608" s="431"/>
      <c r="G1608" s="431"/>
      <c r="H1608" s="431"/>
      <c r="I1608" s="431"/>
    </row>
    <row r="1609" spans="1:11" ht="15" customHeight="1" x14ac:dyDescent="0.2">
      <c r="E1609" s="501"/>
      <c r="F1609" s="431"/>
      <c r="G1609" s="431"/>
      <c r="H1609" s="431"/>
      <c r="I1609" s="431"/>
    </row>
    <row r="1610" spans="1:11" ht="15" customHeight="1" x14ac:dyDescent="0.2">
      <c r="E1610" s="501"/>
      <c r="F1610" s="431"/>
      <c r="G1610" s="431"/>
      <c r="H1610" s="431"/>
      <c r="I1610" s="431"/>
    </row>
    <row r="1611" spans="1:11" ht="15" customHeight="1" x14ac:dyDescent="0.2">
      <c r="E1611" s="501"/>
      <c r="F1611" s="431"/>
      <c r="G1611" s="431"/>
      <c r="H1611" s="431"/>
      <c r="I1611" s="431"/>
    </row>
    <row r="1612" spans="1:11" ht="15" customHeight="1" x14ac:dyDescent="0.2">
      <c r="E1612" s="501"/>
      <c r="F1612" s="431"/>
      <c r="G1612" s="431"/>
      <c r="H1612" s="431"/>
      <c r="I1612" s="431"/>
    </row>
    <row r="1613" spans="1:11" ht="15" customHeight="1" x14ac:dyDescent="0.2">
      <c r="F1613" s="431"/>
      <c r="G1613" s="431"/>
      <c r="H1613" s="431"/>
      <c r="I1613" s="431"/>
    </row>
    <row r="1614" spans="1:11" ht="15" customHeight="1" x14ac:dyDescent="0.2">
      <c r="A1614" s="264"/>
      <c r="B1614" s="267"/>
      <c r="C1614" s="503"/>
      <c r="D1614" s="503"/>
      <c r="E1614" s="441"/>
      <c r="F1614" s="490"/>
      <c r="G1614" s="490"/>
      <c r="H1614" s="490"/>
      <c r="I1614" s="490"/>
      <c r="J1614" s="504"/>
      <c r="K1614" s="518"/>
    </row>
    <row r="1615" spans="1:11" ht="15" customHeight="1" x14ac:dyDescent="0.2">
      <c r="A1615" s="264"/>
      <c r="B1615" s="267"/>
      <c r="C1615" s="503"/>
      <c r="D1615" s="503"/>
      <c r="E1615" s="441"/>
      <c r="F1615" s="490"/>
      <c r="G1615" s="490"/>
      <c r="H1615" s="490"/>
      <c r="I1615" s="490"/>
      <c r="J1615" s="504"/>
      <c r="K1615" s="518"/>
    </row>
    <row r="1616" spans="1:11" ht="15" customHeight="1" x14ac:dyDescent="0.2">
      <c r="A1616" s="264"/>
      <c r="B1616" s="267"/>
      <c r="C1616" s="503"/>
      <c r="D1616" s="503"/>
      <c r="E1616" s="441"/>
      <c r="F1616" s="490"/>
      <c r="G1616" s="490"/>
      <c r="H1616" s="490"/>
      <c r="I1616" s="490"/>
      <c r="J1616" s="504"/>
      <c r="K1616" s="518"/>
    </row>
    <row r="1617" spans="1:11" ht="15" customHeight="1" x14ac:dyDescent="0.2">
      <c r="F1617" s="431"/>
      <c r="G1617" s="431"/>
      <c r="H1617" s="431"/>
      <c r="I1617" s="431"/>
      <c r="J1617" s="247"/>
      <c r="K1617" s="247"/>
    </row>
    <row r="1618" spans="1:11" ht="15" customHeight="1" x14ac:dyDescent="0.2">
      <c r="A1618" s="264"/>
      <c r="F1618" s="431"/>
      <c r="G1618" s="431"/>
      <c r="H1618" s="431"/>
      <c r="I1618" s="431"/>
      <c r="J1618" s="247"/>
      <c r="K1618" s="247"/>
    </row>
    <row r="1619" spans="1:11" ht="15" customHeight="1" x14ac:dyDescent="0.2">
      <c r="E1619" s="501"/>
      <c r="F1619" s="431"/>
      <c r="G1619" s="431"/>
      <c r="H1619" s="431"/>
      <c r="I1619" s="431"/>
      <c r="J1619" s="247"/>
      <c r="K1619" s="247"/>
    </row>
    <row r="1620" spans="1:11" ht="15" customHeight="1" x14ac:dyDescent="0.2">
      <c r="E1620" s="501"/>
      <c r="F1620" s="431"/>
      <c r="G1620" s="431"/>
      <c r="H1620" s="431"/>
      <c r="I1620" s="431"/>
      <c r="J1620" s="247"/>
      <c r="K1620" s="247"/>
    </row>
    <row r="1621" spans="1:11" ht="15" customHeight="1" x14ac:dyDescent="0.2">
      <c r="E1621" s="501"/>
      <c r="F1621" s="431"/>
      <c r="G1621" s="431"/>
      <c r="H1621" s="431"/>
      <c r="I1621" s="431"/>
      <c r="J1621" s="247"/>
      <c r="K1621" s="247"/>
    </row>
    <row r="1622" spans="1:11" ht="15" customHeight="1" x14ac:dyDescent="0.2">
      <c r="E1622" s="501"/>
      <c r="F1622" s="431"/>
      <c r="G1622" s="431"/>
      <c r="H1622" s="431"/>
      <c r="I1622" s="431"/>
      <c r="J1622" s="247"/>
      <c r="K1622" s="247"/>
    </row>
    <row r="1623" spans="1:11" ht="15" customHeight="1" x14ac:dyDescent="0.2">
      <c r="E1623" s="501"/>
      <c r="F1623" s="431"/>
      <c r="G1623" s="431"/>
      <c r="H1623" s="431"/>
      <c r="I1623" s="431"/>
      <c r="J1623" s="247"/>
      <c r="K1623" s="247"/>
    </row>
    <row r="1624" spans="1:11" ht="15" customHeight="1" x14ac:dyDescent="0.2">
      <c r="E1624" s="501"/>
      <c r="F1624" s="431"/>
      <c r="G1624" s="431"/>
      <c r="H1624" s="431"/>
      <c r="I1624" s="431"/>
      <c r="J1624" s="247"/>
      <c r="K1624" s="247"/>
    </row>
    <row r="1625" spans="1:11" ht="15" customHeight="1" x14ac:dyDescent="0.2">
      <c r="E1625" s="501"/>
      <c r="F1625" s="431"/>
      <c r="G1625" s="431"/>
      <c r="H1625" s="431"/>
      <c r="I1625" s="431"/>
      <c r="J1625" s="247"/>
      <c r="K1625" s="247"/>
    </row>
    <row r="1626" spans="1:11" ht="15" customHeight="1" x14ac:dyDescent="0.2">
      <c r="E1626" s="501"/>
      <c r="F1626" s="431"/>
      <c r="G1626" s="431"/>
      <c r="H1626" s="431"/>
      <c r="I1626" s="431"/>
      <c r="J1626" s="247"/>
      <c r="K1626" s="247"/>
    </row>
    <row r="1627" spans="1:11" ht="15" customHeight="1" x14ac:dyDescent="0.2">
      <c r="F1627" s="431"/>
      <c r="G1627" s="431"/>
      <c r="H1627" s="431"/>
      <c r="I1627" s="431"/>
      <c r="J1627" s="247"/>
      <c r="K1627" s="247"/>
    </row>
    <row r="1628" spans="1:11" ht="15" customHeight="1" x14ac:dyDescent="0.2">
      <c r="A1628" s="264"/>
      <c r="F1628" s="490"/>
      <c r="G1628" s="490"/>
      <c r="H1628" s="490"/>
      <c r="I1628" s="490"/>
      <c r="J1628" s="247"/>
      <c r="K1628" s="247"/>
    </row>
    <row r="1629" spans="1:11" ht="15" customHeight="1" x14ac:dyDescent="0.2">
      <c r="A1629" s="264"/>
      <c r="F1629" s="490"/>
      <c r="G1629" s="490"/>
      <c r="H1629" s="490"/>
      <c r="I1629" s="490"/>
      <c r="J1629" s="247"/>
      <c r="K1629" s="247"/>
    </row>
    <row r="1630" spans="1:11" ht="15" customHeight="1" x14ac:dyDescent="0.2">
      <c r="A1630" s="264"/>
      <c r="F1630" s="490"/>
      <c r="G1630" s="490"/>
      <c r="H1630" s="490"/>
      <c r="I1630" s="490"/>
      <c r="J1630" s="247"/>
      <c r="K1630" s="247"/>
    </row>
    <row r="1631" spans="1:11" ht="15" customHeight="1" x14ac:dyDescent="0.2">
      <c r="F1631" s="431"/>
      <c r="G1631" s="431"/>
      <c r="H1631" s="431"/>
      <c r="I1631" s="431"/>
      <c r="J1631" s="247"/>
      <c r="K1631" s="247"/>
    </row>
    <row r="1632" spans="1:11" ht="15" customHeight="1" x14ac:dyDescent="0.2">
      <c r="A1632" s="264"/>
      <c r="F1632" s="431"/>
      <c r="G1632" s="431"/>
      <c r="H1632" s="431"/>
      <c r="I1632" s="431"/>
      <c r="J1632" s="247"/>
      <c r="K1632" s="247"/>
    </row>
    <row r="1633" spans="1:11" ht="15" customHeight="1" x14ac:dyDescent="0.2">
      <c r="E1633" s="501"/>
      <c r="F1633" s="431"/>
      <c r="G1633" s="431"/>
      <c r="H1633" s="431"/>
      <c r="I1633" s="431"/>
      <c r="J1633" s="247"/>
      <c r="K1633" s="247"/>
    </row>
    <row r="1634" spans="1:11" ht="15" customHeight="1" x14ac:dyDescent="0.2">
      <c r="E1634" s="501"/>
      <c r="F1634" s="431"/>
      <c r="G1634" s="431"/>
      <c r="H1634" s="431"/>
      <c r="I1634" s="431"/>
      <c r="J1634" s="247"/>
      <c r="K1634" s="247"/>
    </row>
    <row r="1635" spans="1:11" ht="15" customHeight="1" x14ac:dyDescent="0.2">
      <c r="F1635" s="431"/>
      <c r="G1635" s="431"/>
      <c r="H1635" s="431"/>
      <c r="I1635" s="431"/>
      <c r="J1635" s="247"/>
      <c r="K1635" s="247"/>
    </row>
    <row r="1636" spans="1:11" ht="15" customHeight="1" x14ac:dyDescent="0.2">
      <c r="A1636" s="264"/>
      <c r="F1636" s="490"/>
      <c r="G1636" s="490"/>
      <c r="H1636" s="490"/>
      <c r="I1636" s="490"/>
      <c r="J1636" s="247"/>
      <c r="K1636" s="247"/>
    </row>
    <row r="1637" spans="1:11" ht="15" customHeight="1" x14ac:dyDescent="0.2">
      <c r="F1637" s="431"/>
      <c r="G1637" s="431"/>
      <c r="H1637" s="431"/>
      <c r="I1637" s="431"/>
      <c r="J1637" s="247"/>
      <c r="K1637" s="247"/>
    </row>
    <row r="1638" spans="1:11" ht="15" customHeight="1" x14ac:dyDescent="0.2">
      <c r="F1638" s="431"/>
      <c r="G1638" s="431"/>
      <c r="H1638" s="431"/>
      <c r="I1638" s="431"/>
      <c r="J1638" s="247"/>
      <c r="K1638" s="247"/>
    </row>
    <row r="1639" spans="1:11" ht="15" customHeight="1" x14ac:dyDescent="0.2">
      <c r="F1639" s="431"/>
      <c r="G1639" s="431"/>
      <c r="H1639" s="431"/>
      <c r="I1639" s="431"/>
      <c r="J1639" s="247"/>
      <c r="K1639" s="247"/>
    </row>
    <row r="1640" spans="1:11" ht="15" customHeight="1" x14ac:dyDescent="0.2">
      <c r="A1640" s="264"/>
      <c r="F1640" s="490"/>
      <c r="G1640" s="490"/>
      <c r="H1640" s="490"/>
      <c r="I1640" s="490"/>
      <c r="J1640" s="247"/>
      <c r="K1640" s="247"/>
    </row>
    <row r="1641" spans="1:11" ht="15" customHeight="1" x14ac:dyDescent="0.2">
      <c r="F1641" s="431"/>
      <c r="G1641" s="431"/>
      <c r="H1641" s="431"/>
      <c r="I1641" s="431"/>
      <c r="J1641" s="247"/>
      <c r="K1641" s="247"/>
    </row>
    <row r="1642" spans="1:11" ht="15" customHeight="1" x14ac:dyDescent="0.2">
      <c r="F1642" s="431"/>
      <c r="G1642" s="431"/>
      <c r="H1642" s="431"/>
      <c r="I1642" s="431"/>
      <c r="J1642" s="247"/>
      <c r="K1642" s="247"/>
    </row>
    <row r="1643" spans="1:11" ht="15" customHeight="1" x14ac:dyDescent="0.2">
      <c r="A1643" s="264"/>
      <c r="F1643" s="504"/>
      <c r="G1643" s="504"/>
      <c r="H1643" s="504"/>
      <c r="I1643" s="504"/>
      <c r="J1643" s="247"/>
      <c r="K1643" s="247"/>
    </row>
    <row r="1644" spans="1:11" ht="15" customHeight="1" x14ac:dyDescent="0.2">
      <c r="J1644" s="247"/>
      <c r="K1644" s="247"/>
    </row>
    <row r="1645" spans="1:11" ht="15" customHeight="1" x14ac:dyDescent="0.2">
      <c r="A1645" s="264"/>
      <c r="B1645" s="267"/>
      <c r="J1645" s="247"/>
      <c r="K1645" s="247"/>
    </row>
    <row r="1646" spans="1:11" ht="15" customHeight="1" x14ac:dyDescent="0.2">
      <c r="J1646" s="247"/>
      <c r="K1646" s="247"/>
    </row>
    <row r="1647" spans="1:11" ht="15" customHeight="1" x14ac:dyDescent="0.2">
      <c r="A1647" s="264"/>
      <c r="B1647" s="267"/>
      <c r="C1647" s="503"/>
      <c r="D1647" s="503"/>
      <c r="E1647" s="514"/>
      <c r="F1647" s="490"/>
      <c r="G1647" s="490"/>
      <c r="H1647" s="490"/>
      <c r="I1647" s="490"/>
      <c r="J1647" s="247"/>
      <c r="K1647" s="247"/>
    </row>
    <row r="1648" spans="1:11" ht="15" customHeight="1" x14ac:dyDescent="0.2">
      <c r="J1648" s="247"/>
      <c r="K1648" s="247"/>
    </row>
    <row r="1649" spans="1:11" ht="15" customHeight="1" x14ac:dyDescent="0.2">
      <c r="J1649" s="247"/>
      <c r="K1649" s="247"/>
    </row>
    <row r="1650" spans="1:11" ht="15" customHeight="1" x14ac:dyDescent="0.2">
      <c r="J1650" s="247"/>
      <c r="K1650" s="247"/>
    </row>
    <row r="1651" spans="1:11" ht="15" customHeight="1" x14ac:dyDescent="0.2">
      <c r="J1651" s="247"/>
      <c r="K1651" s="247"/>
    </row>
    <row r="1652" spans="1:11" ht="15" customHeight="1" x14ac:dyDescent="0.2">
      <c r="J1652" s="247"/>
      <c r="K1652" s="247"/>
    </row>
    <row r="1653" spans="1:11" ht="15" customHeight="1" x14ac:dyDescent="0.2">
      <c r="C1653" s="503"/>
      <c r="D1653" s="503"/>
      <c r="J1653" s="247"/>
      <c r="K1653" s="247"/>
    </row>
    <row r="1654" spans="1:11" ht="15" customHeight="1" x14ac:dyDescent="0.2">
      <c r="A1654" s="264"/>
      <c r="B1654" s="267"/>
      <c r="J1654" s="247"/>
      <c r="K1654" s="247"/>
    </row>
    <row r="1655" spans="1:11" ht="15" customHeight="1" x14ac:dyDescent="0.2">
      <c r="E1655" s="501"/>
      <c r="F1655" s="431"/>
      <c r="G1655" s="431"/>
      <c r="H1655" s="431"/>
      <c r="I1655" s="431"/>
      <c r="J1655" s="247"/>
      <c r="K1655" s="247"/>
    </row>
    <row r="1656" spans="1:11" ht="15" customHeight="1" x14ac:dyDescent="0.2">
      <c r="E1656" s="501"/>
      <c r="F1656" s="431"/>
      <c r="G1656" s="431"/>
      <c r="H1656" s="431"/>
      <c r="I1656" s="431"/>
      <c r="J1656" s="247"/>
      <c r="K1656" s="247"/>
    </row>
    <row r="1657" spans="1:11" ht="15" customHeight="1" x14ac:dyDescent="0.2">
      <c r="E1657" s="501"/>
      <c r="F1657" s="431"/>
      <c r="G1657" s="431"/>
      <c r="H1657" s="431"/>
      <c r="I1657" s="431"/>
      <c r="J1657" s="247"/>
      <c r="K1657" s="247"/>
    </row>
    <row r="1658" spans="1:11" ht="15" customHeight="1" x14ac:dyDescent="0.2">
      <c r="E1658" s="501"/>
      <c r="F1658" s="431"/>
      <c r="G1658" s="431"/>
      <c r="H1658" s="431"/>
      <c r="I1658" s="431"/>
      <c r="J1658" s="247"/>
      <c r="K1658" s="247"/>
    </row>
    <row r="1659" spans="1:11" ht="15" customHeight="1" x14ac:dyDescent="0.2">
      <c r="E1659" s="501"/>
      <c r="F1659" s="431"/>
      <c r="G1659" s="431"/>
      <c r="H1659" s="431"/>
      <c r="I1659" s="431"/>
      <c r="J1659" s="247"/>
      <c r="K1659" s="247"/>
    </row>
    <row r="1660" spans="1:11" ht="15" customHeight="1" x14ac:dyDescent="0.2">
      <c r="E1660" s="501"/>
      <c r="F1660" s="431"/>
      <c r="G1660" s="431"/>
      <c r="H1660" s="431"/>
      <c r="I1660" s="431"/>
      <c r="J1660" s="247"/>
      <c r="K1660" s="247"/>
    </row>
    <row r="1661" spans="1:11" ht="15" customHeight="1" x14ac:dyDescent="0.2">
      <c r="E1661" s="501"/>
      <c r="F1661" s="431"/>
      <c r="G1661" s="431"/>
      <c r="H1661" s="431"/>
      <c r="I1661" s="431"/>
      <c r="J1661" s="247"/>
      <c r="K1661" s="247"/>
    </row>
    <row r="1662" spans="1:11" ht="15" customHeight="1" x14ac:dyDescent="0.2">
      <c r="F1662" s="431"/>
      <c r="G1662" s="431"/>
      <c r="H1662" s="431"/>
      <c r="I1662" s="431"/>
      <c r="J1662" s="247"/>
      <c r="K1662" s="247"/>
    </row>
    <row r="1663" spans="1:11" ht="15" customHeight="1" x14ac:dyDescent="0.2">
      <c r="F1663" s="431"/>
      <c r="G1663" s="431"/>
      <c r="H1663" s="431"/>
      <c r="I1663" s="431"/>
      <c r="J1663" s="247"/>
      <c r="K1663" s="247"/>
    </row>
    <row r="1664" spans="1:11" ht="15" customHeight="1" x14ac:dyDescent="0.2">
      <c r="A1664" s="264"/>
      <c r="B1664" s="267"/>
      <c r="C1664" s="503"/>
      <c r="D1664" s="503"/>
      <c r="E1664" s="441"/>
      <c r="F1664" s="490"/>
      <c r="G1664" s="490"/>
      <c r="H1664" s="490"/>
      <c r="I1664" s="490"/>
      <c r="J1664" s="247"/>
      <c r="K1664" s="247"/>
    </row>
    <row r="1665" spans="1:11" ht="15" customHeight="1" x14ac:dyDescent="0.2">
      <c r="A1665" s="264"/>
      <c r="B1665" s="267"/>
      <c r="C1665" s="503"/>
      <c r="D1665" s="503"/>
      <c r="E1665" s="441"/>
      <c r="F1665" s="490"/>
      <c r="G1665" s="490"/>
      <c r="H1665" s="490"/>
      <c r="I1665" s="490"/>
      <c r="J1665" s="247"/>
      <c r="K1665" s="247"/>
    </row>
    <row r="1666" spans="1:11" ht="15" customHeight="1" x14ac:dyDescent="0.2">
      <c r="A1666" s="264"/>
      <c r="B1666" s="267"/>
      <c r="C1666" s="503"/>
      <c r="D1666" s="503"/>
      <c r="E1666" s="441"/>
      <c r="F1666" s="490"/>
      <c r="G1666" s="490"/>
      <c r="H1666" s="490"/>
      <c r="I1666" s="490"/>
      <c r="J1666" s="247"/>
      <c r="K1666" s="247"/>
    </row>
    <row r="1667" spans="1:11" ht="15" customHeight="1" x14ac:dyDescent="0.2">
      <c r="A1667" s="264"/>
      <c r="B1667" s="267"/>
      <c r="C1667" s="503"/>
      <c r="D1667" s="503"/>
      <c r="E1667" s="441"/>
      <c r="F1667" s="490"/>
      <c r="G1667" s="490"/>
      <c r="H1667" s="490"/>
      <c r="I1667" s="490"/>
      <c r="J1667" s="247"/>
      <c r="K1667" s="247"/>
    </row>
    <row r="1668" spans="1:11" ht="15" customHeight="1" x14ac:dyDescent="0.2">
      <c r="F1668" s="431"/>
      <c r="G1668" s="431"/>
      <c r="H1668" s="431"/>
      <c r="I1668" s="431"/>
      <c r="J1668" s="247"/>
      <c r="K1668" s="247"/>
    </row>
    <row r="1669" spans="1:11" ht="15" customHeight="1" x14ac:dyDescent="0.2">
      <c r="A1669" s="264"/>
      <c r="F1669" s="431"/>
      <c r="G1669" s="431"/>
      <c r="H1669" s="431"/>
      <c r="I1669" s="431"/>
      <c r="J1669" s="247"/>
      <c r="K1669" s="247"/>
    </row>
    <row r="1670" spans="1:11" ht="15" customHeight="1" x14ac:dyDescent="0.2">
      <c r="E1670" s="501"/>
      <c r="F1670" s="431"/>
      <c r="G1670" s="431"/>
      <c r="H1670" s="431"/>
      <c r="I1670" s="431"/>
      <c r="J1670" s="247"/>
      <c r="K1670" s="247"/>
    </row>
    <row r="1671" spans="1:11" ht="15" customHeight="1" x14ac:dyDescent="0.2">
      <c r="C1671" s="503"/>
      <c r="D1671" s="503"/>
      <c r="E1671" s="501"/>
      <c r="F1671" s="431"/>
      <c r="G1671" s="431"/>
      <c r="H1671" s="431"/>
      <c r="I1671" s="431"/>
      <c r="J1671" s="247"/>
      <c r="K1671" s="247"/>
    </row>
    <row r="1672" spans="1:11" ht="15" customHeight="1" x14ac:dyDescent="0.2">
      <c r="C1672" s="503"/>
      <c r="D1672" s="503"/>
      <c r="E1672" s="501"/>
      <c r="F1672" s="431"/>
      <c r="G1672" s="431"/>
      <c r="H1672" s="431"/>
      <c r="I1672" s="431"/>
      <c r="J1672" s="247"/>
      <c r="K1672" s="247"/>
    </row>
    <row r="1673" spans="1:11" ht="15" customHeight="1" x14ac:dyDescent="0.2">
      <c r="E1673" s="501"/>
      <c r="F1673" s="431"/>
      <c r="G1673" s="431"/>
      <c r="H1673" s="431"/>
      <c r="I1673" s="431"/>
      <c r="J1673" s="247"/>
      <c r="K1673" s="247"/>
    </row>
    <row r="1674" spans="1:11" ht="15" customHeight="1" x14ac:dyDescent="0.2">
      <c r="E1674" s="501"/>
      <c r="F1674" s="431"/>
      <c r="G1674" s="431"/>
      <c r="H1674" s="431"/>
      <c r="I1674" s="431"/>
      <c r="J1674" s="247"/>
      <c r="K1674" s="247"/>
    </row>
    <row r="1675" spans="1:11" ht="15" customHeight="1" x14ac:dyDescent="0.2">
      <c r="E1675" s="501"/>
      <c r="F1675" s="431"/>
      <c r="G1675" s="431"/>
      <c r="H1675" s="431"/>
      <c r="I1675" s="431"/>
      <c r="J1675" s="247"/>
      <c r="K1675" s="247"/>
    </row>
    <row r="1676" spans="1:11" ht="15" customHeight="1" x14ac:dyDescent="0.2">
      <c r="E1676" s="501"/>
      <c r="F1676" s="431"/>
      <c r="G1676" s="431"/>
      <c r="H1676" s="431"/>
      <c r="I1676" s="431"/>
      <c r="J1676" s="247"/>
      <c r="K1676" s="247"/>
    </row>
    <row r="1677" spans="1:11" ht="15" customHeight="1" x14ac:dyDescent="0.2">
      <c r="E1677" s="501"/>
      <c r="F1677" s="431"/>
      <c r="G1677" s="431"/>
      <c r="H1677" s="431"/>
      <c r="I1677" s="431"/>
      <c r="J1677" s="247"/>
      <c r="K1677" s="247"/>
    </row>
    <row r="1678" spans="1:11" ht="15" customHeight="1" x14ac:dyDescent="0.2">
      <c r="F1678" s="431"/>
      <c r="G1678" s="431"/>
      <c r="H1678" s="431"/>
      <c r="I1678" s="431"/>
      <c r="J1678" s="247"/>
      <c r="K1678" s="247"/>
    </row>
    <row r="1679" spans="1:11" ht="15" customHeight="1" x14ac:dyDescent="0.2">
      <c r="A1679" s="264"/>
      <c r="F1679" s="490"/>
      <c r="G1679" s="490"/>
      <c r="H1679" s="490"/>
      <c r="I1679" s="490"/>
      <c r="J1679" s="247"/>
      <c r="K1679" s="247"/>
    </row>
    <row r="1680" spans="1:11" ht="15" customHeight="1" x14ac:dyDescent="0.2">
      <c r="A1680" s="264"/>
      <c r="F1680" s="490"/>
      <c r="G1680" s="490"/>
      <c r="H1680" s="490"/>
      <c r="I1680" s="490"/>
      <c r="J1680" s="247"/>
      <c r="K1680" s="247"/>
    </row>
    <row r="1681" spans="1:11" ht="15" customHeight="1" x14ac:dyDescent="0.2">
      <c r="A1681" s="264"/>
      <c r="F1681" s="490"/>
      <c r="G1681" s="490"/>
      <c r="H1681" s="490"/>
      <c r="I1681" s="490"/>
      <c r="J1681" s="247"/>
      <c r="K1681" s="247"/>
    </row>
    <row r="1682" spans="1:11" ht="15" customHeight="1" x14ac:dyDescent="0.2">
      <c r="A1682" s="264"/>
      <c r="F1682" s="490"/>
      <c r="G1682" s="490"/>
      <c r="H1682" s="490"/>
      <c r="I1682" s="490"/>
      <c r="J1682" s="247"/>
      <c r="K1682" s="247"/>
    </row>
    <row r="1683" spans="1:11" ht="15" customHeight="1" x14ac:dyDescent="0.2">
      <c r="F1683" s="431"/>
      <c r="G1683" s="431"/>
      <c r="H1683" s="431"/>
      <c r="I1683" s="431"/>
      <c r="J1683" s="247"/>
      <c r="K1683" s="247"/>
    </row>
    <row r="1684" spans="1:11" ht="15" customHeight="1" x14ac:dyDescent="0.2">
      <c r="A1684" s="264"/>
      <c r="F1684" s="431"/>
      <c r="G1684" s="431"/>
      <c r="H1684" s="431"/>
      <c r="I1684" s="431"/>
      <c r="J1684" s="247"/>
      <c r="K1684" s="247"/>
    </row>
    <row r="1685" spans="1:11" ht="15" customHeight="1" x14ac:dyDescent="0.2">
      <c r="E1685" s="501"/>
      <c r="F1685" s="431"/>
      <c r="G1685" s="431"/>
      <c r="H1685" s="431"/>
      <c r="I1685" s="431"/>
      <c r="J1685" s="247"/>
      <c r="K1685" s="247"/>
    </row>
    <row r="1686" spans="1:11" ht="15" customHeight="1" x14ac:dyDescent="0.2">
      <c r="E1686" s="501"/>
      <c r="F1686" s="431"/>
      <c r="G1686" s="431"/>
      <c r="H1686" s="431"/>
      <c r="I1686" s="431"/>
      <c r="J1686" s="247"/>
      <c r="K1686" s="247"/>
    </row>
    <row r="1687" spans="1:11" ht="15" customHeight="1" x14ac:dyDescent="0.2">
      <c r="F1687" s="431"/>
      <c r="G1687" s="431"/>
      <c r="H1687" s="431"/>
      <c r="I1687" s="431"/>
      <c r="J1687" s="247"/>
      <c r="K1687" s="247"/>
    </row>
    <row r="1688" spans="1:11" ht="15" customHeight="1" x14ac:dyDescent="0.2">
      <c r="F1688" s="431"/>
      <c r="G1688" s="431"/>
      <c r="H1688" s="431"/>
      <c r="I1688" s="431"/>
      <c r="J1688" s="247"/>
      <c r="K1688" s="247"/>
    </row>
    <row r="1689" spans="1:11" ht="15" customHeight="1" x14ac:dyDescent="0.2">
      <c r="A1689" s="264"/>
      <c r="F1689" s="490"/>
      <c r="G1689" s="490"/>
      <c r="H1689" s="490"/>
      <c r="I1689" s="490"/>
      <c r="J1689" s="247"/>
      <c r="K1689" s="247"/>
    </row>
    <row r="1690" spans="1:11" ht="15" customHeight="1" x14ac:dyDescent="0.2">
      <c r="F1690" s="431"/>
      <c r="G1690" s="431"/>
      <c r="H1690" s="431"/>
      <c r="I1690" s="431"/>
      <c r="J1690" s="247"/>
      <c r="K1690" s="247"/>
    </row>
    <row r="1691" spans="1:11" ht="15" customHeight="1" x14ac:dyDescent="0.2">
      <c r="A1691" s="264"/>
      <c r="F1691" s="431"/>
      <c r="G1691" s="431"/>
      <c r="H1691" s="431"/>
      <c r="I1691" s="431"/>
      <c r="J1691" s="247"/>
      <c r="K1691" s="247"/>
    </row>
    <row r="1692" spans="1:11" ht="15" customHeight="1" x14ac:dyDescent="0.2">
      <c r="E1692" s="501"/>
      <c r="F1692" s="431"/>
      <c r="G1692" s="431"/>
      <c r="H1692" s="431"/>
      <c r="I1692" s="431"/>
      <c r="J1692" s="247"/>
      <c r="K1692" s="247"/>
    </row>
    <row r="1693" spans="1:11" ht="15" customHeight="1" x14ac:dyDescent="0.2">
      <c r="A1693" s="264"/>
      <c r="B1693" s="267"/>
      <c r="C1693" s="503"/>
      <c r="D1693" s="503"/>
      <c r="E1693" s="516"/>
      <c r="F1693" s="490"/>
      <c r="G1693" s="490"/>
      <c r="H1693" s="490"/>
      <c r="I1693" s="490"/>
      <c r="J1693" s="247"/>
      <c r="K1693" s="247"/>
    </row>
    <row r="1694" spans="1:11" ht="15" customHeight="1" x14ac:dyDescent="0.2">
      <c r="F1694" s="431"/>
      <c r="G1694" s="431"/>
      <c r="H1694" s="431"/>
      <c r="I1694" s="431"/>
      <c r="J1694" s="247"/>
      <c r="K1694" s="247"/>
    </row>
    <row r="1695" spans="1:11" ht="15" customHeight="1" x14ac:dyDescent="0.2">
      <c r="A1695" s="264"/>
      <c r="B1695" s="267"/>
      <c r="C1695" s="503"/>
      <c r="D1695" s="503"/>
      <c r="E1695" s="441"/>
      <c r="F1695" s="504"/>
      <c r="G1695" s="504"/>
      <c r="H1695" s="504"/>
      <c r="I1695" s="504"/>
      <c r="J1695" s="247"/>
      <c r="K1695" s="247"/>
    </row>
    <row r="1696" spans="1:11" ht="15" customHeight="1" x14ac:dyDescent="0.2">
      <c r="A1696" s="264"/>
      <c r="B1696" s="267"/>
      <c r="J1696" s="247"/>
      <c r="K1696" s="247"/>
    </row>
    <row r="1697" spans="1:11" ht="15" customHeight="1" x14ac:dyDescent="0.2">
      <c r="J1697" s="247"/>
      <c r="K1697" s="247"/>
    </row>
    <row r="1698" spans="1:11" ht="15" customHeight="1" x14ac:dyDescent="0.2">
      <c r="J1698" s="247"/>
      <c r="K1698" s="247"/>
    </row>
    <row r="1699" spans="1:11" ht="15" customHeight="1" x14ac:dyDescent="0.2">
      <c r="J1699" s="247"/>
      <c r="K1699" s="247"/>
    </row>
    <row r="1700" spans="1:11" ht="15" customHeight="1" x14ac:dyDescent="0.2">
      <c r="J1700" s="247"/>
      <c r="K1700" s="247"/>
    </row>
    <row r="1701" spans="1:11" ht="15" customHeight="1" x14ac:dyDescent="0.2">
      <c r="C1701" s="503"/>
      <c r="D1701" s="503"/>
      <c r="J1701" s="247"/>
      <c r="K1701" s="247"/>
    </row>
    <row r="1702" spans="1:11" ht="15" customHeight="1" x14ac:dyDescent="0.2">
      <c r="A1702" s="264"/>
      <c r="B1702" s="267"/>
      <c r="J1702" s="247"/>
      <c r="K1702" s="247"/>
    </row>
    <row r="1703" spans="1:11" ht="15" customHeight="1" x14ac:dyDescent="0.2">
      <c r="E1703" s="501"/>
      <c r="F1703" s="431"/>
      <c r="G1703" s="431"/>
      <c r="H1703" s="431"/>
      <c r="I1703" s="431"/>
      <c r="J1703" s="247"/>
      <c r="K1703" s="247"/>
    </row>
    <row r="1704" spans="1:11" ht="15" customHeight="1" x14ac:dyDescent="0.2">
      <c r="E1704" s="501"/>
      <c r="F1704" s="431"/>
      <c r="G1704" s="431"/>
      <c r="H1704" s="431"/>
      <c r="I1704" s="431"/>
      <c r="J1704" s="247"/>
      <c r="K1704" s="247"/>
    </row>
    <row r="1705" spans="1:11" ht="15" customHeight="1" x14ac:dyDescent="0.2">
      <c r="E1705" s="501"/>
      <c r="F1705" s="431"/>
      <c r="G1705" s="431"/>
      <c r="H1705" s="431"/>
      <c r="I1705" s="431"/>
      <c r="J1705" s="247"/>
      <c r="K1705" s="247"/>
    </row>
    <row r="1706" spans="1:11" ht="15" customHeight="1" x14ac:dyDescent="0.2">
      <c r="F1706" s="431"/>
      <c r="G1706" s="431"/>
      <c r="H1706" s="431"/>
      <c r="I1706" s="431"/>
      <c r="J1706" s="247"/>
      <c r="K1706" s="247"/>
    </row>
    <row r="1707" spans="1:11" ht="15" customHeight="1" x14ac:dyDescent="0.2">
      <c r="F1707" s="431"/>
      <c r="G1707" s="431"/>
      <c r="H1707" s="431"/>
      <c r="I1707" s="431"/>
      <c r="J1707" s="247"/>
      <c r="K1707" s="247"/>
    </row>
    <row r="1708" spans="1:11" ht="15" customHeight="1" x14ac:dyDescent="0.2">
      <c r="E1708" s="501"/>
      <c r="F1708" s="431"/>
      <c r="G1708" s="431"/>
      <c r="H1708" s="431"/>
      <c r="I1708" s="431"/>
      <c r="J1708" s="247"/>
      <c r="K1708" s="247"/>
    </row>
    <row r="1709" spans="1:11" ht="15" customHeight="1" x14ac:dyDescent="0.2">
      <c r="A1709" s="264"/>
      <c r="B1709" s="267"/>
      <c r="C1709" s="503"/>
      <c r="D1709" s="503"/>
      <c r="E1709" s="441"/>
      <c r="F1709" s="490"/>
      <c r="G1709" s="490"/>
      <c r="H1709" s="490"/>
      <c r="I1709" s="490"/>
      <c r="J1709" s="247"/>
      <c r="K1709" s="247"/>
    </row>
    <row r="1710" spans="1:11" ht="15" customHeight="1" x14ac:dyDescent="0.2">
      <c r="A1710" s="264"/>
      <c r="B1710" s="267"/>
      <c r="C1710" s="503"/>
      <c r="D1710" s="503"/>
      <c r="E1710" s="441"/>
      <c r="F1710" s="490"/>
      <c r="G1710" s="490"/>
      <c r="H1710" s="490"/>
      <c r="I1710" s="490"/>
      <c r="J1710" s="247"/>
      <c r="K1710" s="247"/>
    </row>
    <row r="1711" spans="1:11" ht="15" customHeight="1" x14ac:dyDescent="0.2">
      <c r="A1711" s="264"/>
      <c r="B1711" s="267"/>
      <c r="C1711" s="503"/>
      <c r="D1711" s="503"/>
      <c r="E1711" s="441"/>
      <c r="F1711" s="490"/>
      <c r="G1711" s="490"/>
      <c r="H1711" s="490"/>
      <c r="I1711" s="490"/>
      <c r="J1711" s="247"/>
      <c r="K1711" s="247"/>
    </row>
    <row r="1712" spans="1:11" ht="15" customHeight="1" x14ac:dyDescent="0.2">
      <c r="F1712" s="431"/>
      <c r="G1712" s="431"/>
      <c r="H1712" s="431"/>
      <c r="I1712" s="431"/>
      <c r="J1712" s="247"/>
      <c r="K1712" s="247"/>
    </row>
    <row r="1713" spans="1:11" ht="15" customHeight="1" x14ac:dyDescent="0.2">
      <c r="A1713" s="264"/>
      <c r="F1713" s="431"/>
      <c r="G1713" s="431"/>
      <c r="H1713" s="431"/>
      <c r="I1713" s="431"/>
      <c r="J1713" s="247"/>
      <c r="K1713" s="247"/>
    </row>
    <row r="1714" spans="1:11" ht="15" customHeight="1" x14ac:dyDescent="0.2">
      <c r="F1714" s="431"/>
      <c r="G1714" s="431"/>
      <c r="H1714" s="431"/>
      <c r="I1714" s="431"/>
      <c r="J1714" s="247"/>
      <c r="K1714" s="247"/>
    </row>
    <row r="1715" spans="1:11" ht="15" customHeight="1" x14ac:dyDescent="0.2">
      <c r="E1715" s="501"/>
      <c r="F1715" s="431"/>
      <c r="G1715" s="431"/>
      <c r="H1715" s="431"/>
      <c r="I1715" s="431"/>
      <c r="J1715" s="247"/>
      <c r="K1715" s="247"/>
    </row>
    <row r="1716" spans="1:11" ht="15" customHeight="1" x14ac:dyDescent="0.2">
      <c r="E1716" s="501"/>
      <c r="F1716" s="431"/>
      <c r="G1716" s="431"/>
      <c r="H1716" s="431"/>
      <c r="I1716" s="431"/>
      <c r="J1716" s="247"/>
      <c r="K1716" s="247"/>
    </row>
    <row r="1717" spans="1:11" ht="15" customHeight="1" x14ac:dyDescent="0.2">
      <c r="E1717" s="501"/>
      <c r="F1717" s="431"/>
      <c r="G1717" s="431"/>
      <c r="H1717" s="431"/>
      <c r="I1717" s="431"/>
      <c r="J1717" s="247"/>
      <c r="K1717" s="247"/>
    </row>
    <row r="1718" spans="1:11" ht="15" customHeight="1" x14ac:dyDescent="0.2">
      <c r="E1718" s="501"/>
      <c r="F1718" s="431"/>
      <c r="G1718" s="431"/>
      <c r="H1718" s="431"/>
      <c r="I1718" s="431"/>
      <c r="J1718" s="247"/>
      <c r="K1718" s="247"/>
    </row>
    <row r="1719" spans="1:11" ht="15" customHeight="1" x14ac:dyDescent="0.2">
      <c r="E1719" s="501"/>
      <c r="F1719" s="431"/>
      <c r="G1719" s="431"/>
      <c r="H1719" s="431"/>
      <c r="I1719" s="431"/>
      <c r="J1719" s="247"/>
      <c r="K1719" s="247"/>
    </row>
    <row r="1720" spans="1:11" ht="15" customHeight="1" x14ac:dyDescent="0.2">
      <c r="E1720" s="501"/>
      <c r="F1720" s="431"/>
      <c r="G1720" s="431"/>
      <c r="H1720" s="431"/>
      <c r="I1720" s="431"/>
      <c r="J1720" s="247"/>
      <c r="K1720" s="247"/>
    </row>
    <row r="1721" spans="1:11" ht="15" customHeight="1" x14ac:dyDescent="0.2">
      <c r="E1721" s="501"/>
      <c r="F1721" s="431"/>
      <c r="G1721" s="431"/>
      <c r="H1721" s="431"/>
      <c r="I1721" s="431"/>
      <c r="J1721" s="247"/>
      <c r="K1721" s="247"/>
    </row>
    <row r="1722" spans="1:11" ht="15" customHeight="1" x14ac:dyDescent="0.2">
      <c r="E1722" s="501"/>
      <c r="F1722" s="431"/>
      <c r="G1722" s="431"/>
      <c r="H1722" s="431"/>
      <c r="I1722" s="431"/>
      <c r="J1722" s="247"/>
      <c r="K1722" s="247"/>
    </row>
    <row r="1723" spans="1:11" ht="15" customHeight="1" x14ac:dyDescent="0.2">
      <c r="F1723" s="431"/>
      <c r="G1723" s="431"/>
      <c r="H1723" s="431"/>
      <c r="I1723" s="431"/>
      <c r="J1723" s="247"/>
      <c r="K1723" s="247"/>
    </row>
    <row r="1724" spans="1:11" ht="15" customHeight="1" x14ac:dyDescent="0.2">
      <c r="A1724" s="264"/>
      <c r="F1724" s="490"/>
      <c r="G1724" s="490"/>
      <c r="H1724" s="490"/>
      <c r="I1724" s="490"/>
      <c r="J1724" s="247"/>
      <c r="K1724" s="247"/>
    </row>
    <row r="1725" spans="1:11" ht="15" customHeight="1" x14ac:dyDescent="0.2">
      <c r="A1725" s="264"/>
      <c r="F1725" s="490"/>
      <c r="G1725" s="490"/>
      <c r="H1725" s="490"/>
      <c r="I1725" s="490"/>
      <c r="J1725" s="247"/>
      <c r="K1725" s="247"/>
    </row>
    <row r="1726" spans="1:11" ht="15" customHeight="1" x14ac:dyDescent="0.2">
      <c r="A1726" s="264"/>
      <c r="F1726" s="490"/>
      <c r="G1726" s="490"/>
      <c r="H1726" s="490"/>
      <c r="I1726" s="490"/>
      <c r="J1726" s="247"/>
      <c r="K1726" s="247"/>
    </row>
    <row r="1727" spans="1:11" ht="15" customHeight="1" x14ac:dyDescent="0.2">
      <c r="A1727" s="264"/>
      <c r="F1727" s="490"/>
      <c r="G1727" s="490"/>
      <c r="H1727" s="490"/>
      <c r="I1727" s="490"/>
      <c r="J1727" s="247"/>
      <c r="K1727" s="247"/>
    </row>
    <row r="1728" spans="1:11" ht="15" customHeight="1" x14ac:dyDescent="0.2">
      <c r="F1728" s="431"/>
      <c r="G1728" s="431"/>
      <c r="H1728" s="431"/>
      <c r="I1728" s="431"/>
      <c r="J1728" s="247"/>
      <c r="K1728" s="247"/>
    </row>
    <row r="1729" spans="1:11" ht="15" customHeight="1" x14ac:dyDescent="0.2">
      <c r="A1729" s="264"/>
      <c r="F1729" s="431"/>
      <c r="G1729" s="431"/>
      <c r="H1729" s="431"/>
      <c r="I1729" s="431"/>
      <c r="J1729" s="247"/>
      <c r="K1729" s="247"/>
    </row>
    <row r="1730" spans="1:11" ht="15" customHeight="1" x14ac:dyDescent="0.2">
      <c r="E1730" s="501"/>
      <c r="F1730" s="431"/>
      <c r="G1730" s="431"/>
      <c r="H1730" s="431"/>
      <c r="I1730" s="431"/>
      <c r="J1730" s="247"/>
      <c r="K1730" s="247"/>
    </row>
    <row r="1731" spans="1:11" ht="15" customHeight="1" x14ac:dyDescent="0.2">
      <c r="E1731" s="501"/>
      <c r="F1731" s="431"/>
      <c r="G1731" s="431"/>
      <c r="H1731" s="431"/>
      <c r="I1731" s="431"/>
      <c r="J1731" s="247"/>
      <c r="K1731" s="247"/>
    </row>
    <row r="1732" spans="1:11" ht="15" customHeight="1" x14ac:dyDescent="0.2">
      <c r="F1732" s="431"/>
      <c r="G1732" s="431"/>
      <c r="H1732" s="431"/>
      <c r="I1732" s="431"/>
      <c r="J1732" s="247"/>
      <c r="K1732" s="247"/>
    </row>
    <row r="1733" spans="1:11" ht="15" customHeight="1" x14ac:dyDescent="0.2">
      <c r="A1733" s="264"/>
      <c r="F1733" s="490"/>
      <c r="G1733" s="490"/>
      <c r="H1733" s="490"/>
      <c r="I1733" s="490"/>
      <c r="J1733" s="247"/>
      <c r="K1733" s="247"/>
    </row>
    <row r="1734" spans="1:11" ht="15" customHeight="1" x14ac:dyDescent="0.2">
      <c r="F1734" s="431"/>
      <c r="G1734" s="431"/>
      <c r="H1734" s="431"/>
      <c r="I1734" s="431"/>
      <c r="J1734" s="247"/>
      <c r="K1734" s="247"/>
    </row>
    <row r="1735" spans="1:11" ht="15" customHeight="1" x14ac:dyDescent="0.2">
      <c r="A1735" s="264"/>
      <c r="F1735" s="431"/>
      <c r="G1735" s="431"/>
      <c r="H1735" s="431"/>
      <c r="I1735" s="431"/>
      <c r="J1735" s="247"/>
      <c r="K1735" s="247"/>
    </row>
    <row r="1736" spans="1:11" ht="15" customHeight="1" x14ac:dyDescent="0.2">
      <c r="E1736" s="501"/>
      <c r="F1736" s="431"/>
      <c r="G1736" s="431"/>
      <c r="H1736" s="431"/>
      <c r="I1736" s="431"/>
      <c r="J1736" s="247"/>
      <c r="K1736" s="247"/>
    </row>
    <row r="1737" spans="1:11" ht="15" customHeight="1" x14ac:dyDescent="0.2">
      <c r="A1737" s="264"/>
      <c r="B1737" s="267"/>
      <c r="C1737" s="503"/>
      <c r="D1737" s="503"/>
      <c r="E1737" s="441"/>
      <c r="F1737" s="490"/>
      <c r="G1737" s="490"/>
      <c r="H1737" s="490"/>
      <c r="I1737" s="490"/>
      <c r="J1737" s="247"/>
      <c r="K1737" s="247"/>
    </row>
    <row r="1738" spans="1:11" ht="15" customHeight="1" x14ac:dyDescent="0.2">
      <c r="F1738" s="431"/>
      <c r="G1738" s="431"/>
      <c r="H1738" s="431"/>
      <c r="I1738" s="431"/>
      <c r="J1738" s="247"/>
      <c r="K1738" s="247"/>
    </row>
    <row r="1739" spans="1:11" ht="15" customHeight="1" x14ac:dyDescent="0.2">
      <c r="F1739" s="431"/>
      <c r="G1739" s="431"/>
      <c r="H1739" s="431"/>
      <c r="I1739" s="431"/>
      <c r="J1739" s="247"/>
      <c r="K1739" s="247"/>
    </row>
    <row r="1740" spans="1:11" ht="15" customHeight="1" x14ac:dyDescent="0.2">
      <c r="A1740" s="264"/>
      <c r="F1740" s="490"/>
      <c r="G1740" s="490"/>
      <c r="H1740" s="490"/>
      <c r="I1740" s="490"/>
      <c r="J1740" s="247"/>
      <c r="K1740" s="247"/>
    </row>
    <row r="1741" spans="1:11" ht="15" customHeight="1" x14ac:dyDescent="0.2">
      <c r="J1741" s="247"/>
      <c r="K1741" s="247"/>
    </row>
    <row r="1742" spans="1:11" ht="15" customHeight="1" x14ac:dyDescent="0.2">
      <c r="A1742" s="264"/>
      <c r="B1742" s="267"/>
      <c r="J1742" s="247"/>
      <c r="K1742" s="247"/>
    </row>
    <row r="1743" spans="1:11" ht="15" customHeight="1" x14ac:dyDescent="0.2">
      <c r="A1743" s="264"/>
      <c r="B1743" s="267"/>
      <c r="J1743" s="247"/>
      <c r="K1743" s="247"/>
    </row>
    <row r="1744" spans="1:11" ht="15" customHeight="1" x14ac:dyDescent="0.2">
      <c r="A1744" s="264"/>
      <c r="B1744" s="267"/>
      <c r="J1744" s="247"/>
      <c r="K1744" s="247"/>
    </row>
    <row r="1745" spans="1:11" ht="15" customHeight="1" x14ac:dyDescent="0.2">
      <c r="A1745" s="264"/>
      <c r="B1745" s="267"/>
      <c r="J1745" s="247"/>
      <c r="K1745" s="247"/>
    </row>
    <row r="1746" spans="1:11" ht="15" customHeight="1" x14ac:dyDescent="0.2">
      <c r="A1746" s="264"/>
      <c r="B1746" s="267"/>
      <c r="J1746" s="247"/>
      <c r="K1746" s="247"/>
    </row>
    <row r="1747" spans="1:11" ht="15" customHeight="1" x14ac:dyDescent="0.2">
      <c r="J1747" s="247"/>
      <c r="K1747" s="247"/>
    </row>
    <row r="1748" spans="1:11" ht="15" customHeight="1" x14ac:dyDescent="0.2">
      <c r="J1748" s="247"/>
      <c r="K1748" s="247"/>
    </row>
    <row r="1749" spans="1:11" ht="15" customHeight="1" x14ac:dyDescent="0.2">
      <c r="C1749" s="503"/>
      <c r="D1749" s="503"/>
      <c r="J1749" s="247"/>
      <c r="K1749" s="247"/>
    </row>
    <row r="1750" spans="1:11" ht="15" customHeight="1" x14ac:dyDescent="0.2">
      <c r="A1750" s="264"/>
      <c r="B1750" s="267"/>
      <c r="J1750" s="247"/>
      <c r="K1750" s="247"/>
    </row>
    <row r="1751" spans="1:11" ht="15" customHeight="1" x14ac:dyDescent="0.2">
      <c r="E1751" s="501"/>
      <c r="F1751" s="431"/>
      <c r="G1751" s="431"/>
      <c r="H1751" s="431"/>
      <c r="I1751" s="431"/>
      <c r="J1751" s="247"/>
      <c r="K1751" s="247"/>
    </row>
    <row r="1752" spans="1:11" ht="15" customHeight="1" x14ac:dyDescent="0.2">
      <c r="E1752" s="501"/>
      <c r="F1752" s="431"/>
      <c r="G1752" s="431"/>
      <c r="H1752" s="431"/>
      <c r="I1752" s="431"/>
      <c r="J1752" s="247"/>
      <c r="K1752" s="247"/>
    </row>
    <row r="1753" spans="1:11" ht="15" customHeight="1" x14ac:dyDescent="0.2">
      <c r="E1753" s="501"/>
      <c r="F1753" s="431"/>
      <c r="G1753" s="431"/>
      <c r="H1753" s="431"/>
      <c r="I1753" s="431"/>
      <c r="J1753" s="247"/>
      <c r="K1753" s="247"/>
    </row>
    <row r="1754" spans="1:11" ht="15" customHeight="1" x14ac:dyDescent="0.2">
      <c r="F1754" s="431"/>
      <c r="G1754" s="431"/>
      <c r="H1754" s="431"/>
      <c r="I1754" s="431"/>
      <c r="J1754" s="247"/>
      <c r="K1754" s="247"/>
    </row>
    <row r="1755" spans="1:11" ht="15" customHeight="1" x14ac:dyDescent="0.2">
      <c r="E1755" s="501"/>
      <c r="F1755" s="431"/>
      <c r="G1755" s="431"/>
      <c r="H1755" s="431"/>
      <c r="I1755" s="431"/>
      <c r="J1755" s="247"/>
      <c r="K1755" s="247"/>
    </row>
    <row r="1756" spans="1:11" ht="15" customHeight="1" x14ac:dyDescent="0.2">
      <c r="F1756" s="431"/>
      <c r="G1756" s="431"/>
      <c r="H1756" s="431"/>
      <c r="I1756" s="431"/>
      <c r="J1756" s="247"/>
      <c r="K1756" s="247"/>
    </row>
    <row r="1757" spans="1:11" ht="15" customHeight="1" x14ac:dyDescent="0.2">
      <c r="F1757" s="431"/>
      <c r="G1757" s="431"/>
      <c r="H1757" s="431"/>
      <c r="I1757" s="431"/>
      <c r="J1757" s="247"/>
      <c r="K1757" s="247"/>
    </row>
    <row r="1758" spans="1:11" ht="15" customHeight="1" x14ac:dyDescent="0.2">
      <c r="A1758" s="264"/>
      <c r="B1758" s="267"/>
      <c r="C1758" s="503"/>
      <c r="D1758" s="503"/>
      <c r="E1758" s="441"/>
      <c r="F1758" s="490"/>
      <c r="G1758" s="490"/>
      <c r="H1758" s="490"/>
      <c r="I1758" s="490"/>
      <c r="J1758" s="247"/>
      <c r="K1758" s="247"/>
    </row>
    <row r="1759" spans="1:11" ht="15" customHeight="1" x14ac:dyDescent="0.2">
      <c r="A1759" s="264"/>
      <c r="B1759" s="267"/>
      <c r="C1759" s="503"/>
      <c r="D1759" s="503"/>
      <c r="E1759" s="441"/>
      <c r="F1759" s="490"/>
      <c r="G1759" s="490"/>
      <c r="H1759" s="490"/>
      <c r="I1759" s="490"/>
      <c r="J1759" s="247"/>
      <c r="K1759" s="247"/>
    </row>
    <row r="1760" spans="1:11" ht="15" customHeight="1" x14ac:dyDescent="0.2">
      <c r="A1760" s="264"/>
      <c r="B1760" s="267"/>
      <c r="C1760" s="503"/>
      <c r="D1760" s="503"/>
      <c r="E1760" s="441"/>
      <c r="F1760" s="490"/>
      <c r="G1760" s="490"/>
      <c r="H1760" s="490"/>
      <c r="I1760" s="490"/>
      <c r="J1760" s="247"/>
      <c r="K1760" s="247"/>
    </row>
    <row r="1761" spans="1:11" ht="15" customHeight="1" x14ac:dyDescent="0.2">
      <c r="F1761" s="431"/>
      <c r="G1761" s="431"/>
      <c r="H1761" s="431"/>
      <c r="I1761" s="431"/>
      <c r="J1761" s="247"/>
      <c r="K1761" s="247"/>
    </row>
    <row r="1762" spans="1:11" ht="15" customHeight="1" x14ac:dyDescent="0.2">
      <c r="A1762" s="264"/>
      <c r="F1762" s="431"/>
      <c r="G1762" s="431"/>
      <c r="H1762" s="431"/>
      <c r="I1762" s="431"/>
      <c r="J1762" s="247"/>
      <c r="K1762" s="247"/>
    </row>
    <row r="1763" spans="1:11" ht="15" customHeight="1" x14ac:dyDescent="0.2">
      <c r="F1763" s="431"/>
      <c r="G1763" s="431"/>
      <c r="H1763" s="431"/>
      <c r="I1763" s="490"/>
      <c r="J1763" s="247"/>
      <c r="K1763" s="247"/>
    </row>
    <row r="1764" spans="1:11" ht="15" customHeight="1" x14ac:dyDescent="0.2">
      <c r="E1764" s="501"/>
      <c r="F1764" s="431"/>
      <c r="G1764" s="431"/>
      <c r="H1764" s="431"/>
      <c r="I1764" s="431"/>
      <c r="J1764" s="247"/>
      <c r="K1764" s="247"/>
    </row>
    <row r="1765" spans="1:11" ht="15" customHeight="1" x14ac:dyDescent="0.2">
      <c r="E1765" s="501"/>
      <c r="F1765" s="431"/>
      <c r="G1765" s="431"/>
      <c r="H1765" s="431"/>
      <c r="I1765" s="431"/>
      <c r="J1765" s="247"/>
      <c r="K1765" s="247"/>
    </row>
    <row r="1766" spans="1:11" ht="15" customHeight="1" x14ac:dyDescent="0.2">
      <c r="E1766" s="501"/>
      <c r="F1766" s="431"/>
      <c r="G1766" s="431"/>
      <c r="H1766" s="431"/>
      <c r="I1766" s="431"/>
      <c r="J1766" s="247"/>
      <c r="K1766" s="247"/>
    </row>
    <row r="1767" spans="1:11" ht="15" customHeight="1" x14ac:dyDescent="0.2">
      <c r="E1767" s="501"/>
      <c r="F1767" s="431"/>
      <c r="G1767" s="431"/>
      <c r="H1767" s="431"/>
      <c r="I1767" s="431"/>
      <c r="J1767" s="247"/>
      <c r="K1767" s="247"/>
    </row>
    <row r="1768" spans="1:11" ht="15" customHeight="1" x14ac:dyDescent="0.2">
      <c r="E1768" s="501"/>
      <c r="F1768" s="431"/>
      <c r="G1768" s="431"/>
      <c r="H1768" s="431"/>
      <c r="I1768" s="431"/>
      <c r="J1768" s="247"/>
      <c r="K1768" s="247"/>
    </row>
    <row r="1769" spans="1:11" ht="15" customHeight="1" x14ac:dyDescent="0.2">
      <c r="E1769" s="501"/>
      <c r="F1769" s="431"/>
      <c r="G1769" s="431"/>
      <c r="H1769" s="431"/>
      <c r="I1769" s="431"/>
      <c r="J1769" s="247"/>
      <c r="K1769" s="247"/>
    </row>
    <row r="1770" spans="1:11" ht="15" customHeight="1" x14ac:dyDescent="0.2">
      <c r="F1770" s="431"/>
      <c r="G1770" s="431"/>
      <c r="H1770" s="431"/>
      <c r="I1770" s="431"/>
      <c r="J1770" s="247"/>
      <c r="K1770" s="247"/>
    </row>
    <row r="1771" spans="1:11" ht="15" customHeight="1" x14ac:dyDescent="0.2">
      <c r="A1771" s="264"/>
      <c r="F1771" s="490"/>
      <c r="G1771" s="490"/>
      <c r="H1771" s="490"/>
      <c r="I1771" s="490"/>
      <c r="J1771" s="247"/>
      <c r="K1771" s="247"/>
    </row>
    <row r="1772" spans="1:11" ht="15" customHeight="1" x14ac:dyDescent="0.2">
      <c r="A1772" s="264"/>
      <c r="F1772" s="490"/>
      <c r="G1772" s="490"/>
      <c r="H1772" s="490"/>
      <c r="I1772" s="490"/>
      <c r="J1772" s="247"/>
      <c r="K1772" s="247"/>
    </row>
    <row r="1773" spans="1:11" ht="15" customHeight="1" x14ac:dyDescent="0.2">
      <c r="A1773" s="264"/>
      <c r="F1773" s="490"/>
      <c r="G1773" s="490"/>
      <c r="H1773" s="490"/>
      <c r="I1773" s="490"/>
      <c r="J1773" s="247"/>
      <c r="K1773" s="247"/>
    </row>
    <row r="1774" spans="1:11" ht="15" customHeight="1" x14ac:dyDescent="0.2">
      <c r="A1774" s="264"/>
      <c r="F1774" s="490"/>
      <c r="G1774" s="490"/>
      <c r="H1774" s="490"/>
      <c r="I1774" s="490"/>
      <c r="J1774" s="247"/>
      <c r="K1774" s="247"/>
    </row>
    <row r="1775" spans="1:11" ht="15" customHeight="1" x14ac:dyDescent="0.2">
      <c r="F1775" s="431"/>
      <c r="G1775" s="431"/>
      <c r="H1775" s="431"/>
      <c r="I1775" s="431"/>
      <c r="J1775" s="247"/>
      <c r="K1775" s="247"/>
    </row>
    <row r="1776" spans="1:11" ht="15" customHeight="1" x14ac:dyDescent="0.2">
      <c r="A1776" s="264"/>
      <c r="F1776" s="431"/>
      <c r="G1776" s="431"/>
      <c r="H1776" s="431"/>
      <c r="I1776" s="431"/>
      <c r="J1776" s="247"/>
      <c r="K1776" s="247"/>
    </row>
    <row r="1777" spans="1:11" ht="15" customHeight="1" x14ac:dyDescent="0.2">
      <c r="F1777" s="431"/>
      <c r="G1777" s="431"/>
      <c r="H1777" s="431"/>
      <c r="I1777" s="431"/>
      <c r="J1777" s="247"/>
      <c r="K1777" s="247"/>
    </row>
    <row r="1778" spans="1:11" ht="15" customHeight="1" x14ac:dyDescent="0.2">
      <c r="F1778" s="431"/>
      <c r="G1778" s="431"/>
      <c r="H1778" s="431"/>
      <c r="I1778" s="431"/>
      <c r="J1778" s="247"/>
      <c r="K1778" s="247"/>
    </row>
    <row r="1779" spans="1:11" ht="15" customHeight="1" x14ac:dyDescent="0.2">
      <c r="F1779" s="431"/>
      <c r="G1779" s="431"/>
      <c r="H1779" s="431"/>
      <c r="I1779" s="431"/>
      <c r="J1779" s="247"/>
      <c r="K1779" s="247"/>
    </row>
    <row r="1780" spans="1:11" ht="15" customHeight="1" x14ac:dyDescent="0.2">
      <c r="A1780" s="264"/>
      <c r="F1780" s="490"/>
      <c r="G1780" s="490"/>
      <c r="H1780" s="490"/>
      <c r="I1780" s="490"/>
      <c r="J1780" s="247"/>
      <c r="K1780" s="247"/>
    </row>
    <row r="1781" spans="1:11" ht="15" customHeight="1" x14ac:dyDescent="0.2">
      <c r="A1781" s="264"/>
      <c r="F1781" s="490"/>
      <c r="G1781" s="490"/>
      <c r="H1781" s="490"/>
      <c r="I1781" s="490"/>
      <c r="J1781" s="247"/>
      <c r="K1781" s="247"/>
    </row>
    <row r="1782" spans="1:11" ht="15" customHeight="1" x14ac:dyDescent="0.2">
      <c r="A1782" s="264"/>
      <c r="F1782" s="490"/>
      <c r="G1782" s="490"/>
      <c r="H1782" s="490"/>
      <c r="I1782" s="490"/>
      <c r="J1782" s="247"/>
      <c r="K1782" s="247"/>
    </row>
    <row r="1783" spans="1:11" ht="15" customHeight="1" x14ac:dyDescent="0.2">
      <c r="A1783" s="264"/>
      <c r="F1783" s="431"/>
      <c r="G1783" s="431"/>
      <c r="H1783" s="431"/>
      <c r="I1783" s="431"/>
      <c r="J1783" s="247"/>
      <c r="K1783" s="247"/>
    </row>
    <row r="1784" spans="1:11" ht="15" customHeight="1" x14ac:dyDescent="0.2">
      <c r="A1784" s="264"/>
      <c r="B1784" s="267"/>
      <c r="C1784" s="503"/>
      <c r="D1784" s="503"/>
      <c r="E1784" s="441"/>
      <c r="F1784" s="490"/>
      <c r="G1784" s="490"/>
      <c r="H1784" s="490"/>
      <c r="I1784" s="490"/>
      <c r="J1784" s="247"/>
      <c r="K1784" s="247"/>
    </row>
    <row r="1785" spans="1:11" ht="15" customHeight="1" x14ac:dyDescent="0.2">
      <c r="E1785" s="501"/>
      <c r="F1785" s="431"/>
      <c r="G1785" s="431"/>
      <c r="H1785" s="431"/>
      <c r="I1785" s="431"/>
      <c r="J1785" s="247"/>
      <c r="K1785" s="247"/>
    </row>
    <row r="1786" spans="1:11" ht="15" customHeight="1" x14ac:dyDescent="0.2">
      <c r="F1786" s="431"/>
      <c r="G1786" s="431"/>
      <c r="H1786" s="431"/>
      <c r="I1786" s="431"/>
      <c r="J1786" s="247"/>
      <c r="K1786" s="247"/>
    </row>
    <row r="1787" spans="1:11" ht="15" customHeight="1" x14ac:dyDescent="0.2">
      <c r="F1787" s="431"/>
      <c r="G1787" s="431"/>
      <c r="H1787" s="431"/>
      <c r="I1787" s="431"/>
      <c r="J1787" s="247"/>
      <c r="K1787" s="247"/>
    </row>
    <row r="1788" spans="1:11" ht="15" customHeight="1" x14ac:dyDescent="0.2">
      <c r="F1788" s="431"/>
      <c r="G1788" s="431"/>
      <c r="H1788" s="431"/>
      <c r="I1788" s="431"/>
      <c r="J1788" s="247"/>
      <c r="K1788" s="247"/>
    </row>
    <row r="1789" spans="1:11" ht="15" customHeight="1" x14ac:dyDescent="0.2">
      <c r="J1789" s="247"/>
      <c r="K1789" s="247"/>
    </row>
    <row r="1790" spans="1:11" ht="15" customHeight="1" x14ac:dyDescent="0.2">
      <c r="A1790" s="264"/>
      <c r="F1790" s="504"/>
      <c r="G1790" s="504"/>
      <c r="H1790" s="504"/>
      <c r="I1790" s="504"/>
      <c r="J1790" s="247"/>
      <c r="K1790" s="247"/>
    </row>
    <row r="1791" spans="1:11" ht="15" customHeight="1" x14ac:dyDescent="0.2">
      <c r="J1791" s="247"/>
      <c r="K1791" s="247"/>
    </row>
    <row r="1792" spans="1:11" ht="15" customHeight="1" x14ac:dyDescent="0.2">
      <c r="J1792" s="247"/>
      <c r="K1792" s="247"/>
    </row>
    <row r="1793" spans="1:11" ht="15" customHeight="1" x14ac:dyDescent="0.2">
      <c r="J1793" s="247"/>
      <c r="K1793" s="247"/>
    </row>
    <row r="1794" spans="1:11" ht="15" customHeight="1" x14ac:dyDescent="0.2">
      <c r="J1794" s="247"/>
      <c r="K1794" s="247"/>
    </row>
    <row r="1795" spans="1:11" ht="15" customHeight="1" x14ac:dyDescent="0.2">
      <c r="J1795" s="247"/>
      <c r="K1795" s="247"/>
    </row>
    <row r="1796" spans="1:11" ht="15" customHeight="1" x14ac:dyDescent="0.2">
      <c r="J1796" s="247"/>
      <c r="K1796" s="247"/>
    </row>
    <row r="1797" spans="1:11" ht="15" customHeight="1" x14ac:dyDescent="0.2">
      <c r="C1797" s="503"/>
      <c r="D1797" s="503"/>
      <c r="J1797" s="247"/>
      <c r="K1797" s="247"/>
    </row>
    <row r="1798" spans="1:11" ht="15" customHeight="1" x14ac:dyDescent="0.2">
      <c r="A1798" s="264"/>
      <c r="B1798" s="267"/>
      <c r="J1798" s="247"/>
      <c r="K1798" s="247"/>
    </row>
    <row r="1799" spans="1:11" ht="15" customHeight="1" x14ac:dyDescent="0.2">
      <c r="E1799" s="501"/>
      <c r="F1799" s="431"/>
      <c r="G1799" s="431"/>
      <c r="H1799" s="431"/>
      <c r="I1799" s="431"/>
      <c r="J1799" s="247"/>
      <c r="K1799" s="247"/>
    </row>
    <row r="1800" spans="1:11" ht="15" customHeight="1" x14ac:dyDescent="0.2">
      <c r="E1800" s="501"/>
      <c r="F1800" s="431"/>
      <c r="G1800" s="431"/>
      <c r="H1800" s="431"/>
      <c r="I1800" s="431"/>
      <c r="J1800" s="247"/>
      <c r="K1800" s="247"/>
    </row>
    <row r="1801" spans="1:11" ht="15" customHeight="1" x14ac:dyDescent="0.2">
      <c r="E1801" s="501"/>
      <c r="F1801" s="431"/>
      <c r="G1801" s="431"/>
      <c r="H1801" s="431"/>
      <c r="I1801" s="431"/>
      <c r="J1801" s="247"/>
      <c r="K1801" s="247"/>
    </row>
    <row r="1802" spans="1:11" ht="15" customHeight="1" x14ac:dyDescent="0.2">
      <c r="E1802" s="501"/>
      <c r="F1802" s="431"/>
      <c r="G1802" s="431"/>
      <c r="H1802" s="431"/>
      <c r="I1802" s="431"/>
      <c r="J1802" s="247"/>
      <c r="K1802" s="247"/>
    </row>
    <row r="1803" spans="1:11" ht="15" customHeight="1" x14ac:dyDescent="0.2">
      <c r="F1803" s="431"/>
      <c r="G1803" s="431"/>
      <c r="H1803" s="431"/>
      <c r="I1803" s="431"/>
      <c r="J1803" s="247"/>
      <c r="K1803" s="247"/>
    </row>
    <row r="1804" spans="1:11" ht="15" customHeight="1" x14ac:dyDescent="0.2">
      <c r="F1804" s="431"/>
      <c r="G1804" s="431"/>
      <c r="H1804" s="431"/>
      <c r="I1804" s="431"/>
      <c r="J1804" s="247"/>
      <c r="K1804" s="247"/>
    </row>
    <row r="1805" spans="1:11" ht="15" customHeight="1" x14ac:dyDescent="0.2">
      <c r="A1805" s="264"/>
      <c r="B1805" s="267"/>
      <c r="C1805" s="503"/>
      <c r="D1805" s="503"/>
      <c r="E1805" s="441"/>
      <c r="F1805" s="490"/>
      <c r="G1805" s="490"/>
      <c r="H1805" s="490"/>
      <c r="I1805" s="490"/>
      <c r="J1805" s="247"/>
      <c r="K1805" s="247"/>
    </row>
    <row r="1806" spans="1:11" ht="15" customHeight="1" x14ac:dyDescent="0.2">
      <c r="A1806" s="264"/>
      <c r="B1806" s="267"/>
      <c r="C1806" s="503"/>
      <c r="D1806" s="503"/>
      <c r="E1806" s="441"/>
      <c r="F1806" s="490"/>
      <c r="G1806" s="490"/>
      <c r="H1806" s="490"/>
      <c r="I1806" s="490"/>
      <c r="J1806" s="247"/>
      <c r="K1806" s="247"/>
    </row>
    <row r="1807" spans="1:11" ht="15" customHeight="1" x14ac:dyDescent="0.2">
      <c r="F1807" s="431"/>
      <c r="G1807" s="431"/>
      <c r="H1807" s="431"/>
      <c r="I1807" s="431"/>
      <c r="J1807" s="247"/>
      <c r="K1807" s="247"/>
    </row>
    <row r="1808" spans="1:11" ht="15" customHeight="1" x14ac:dyDescent="0.2">
      <c r="A1808" s="264"/>
      <c r="F1808" s="431"/>
      <c r="G1808" s="431"/>
      <c r="H1808" s="431"/>
      <c r="I1808" s="431"/>
      <c r="J1808" s="247"/>
      <c r="K1808" s="247"/>
    </row>
    <row r="1809" spans="1:11" ht="15" customHeight="1" x14ac:dyDescent="0.2">
      <c r="E1809" s="501"/>
      <c r="F1809" s="431"/>
      <c r="G1809" s="431"/>
      <c r="H1809" s="431"/>
      <c r="I1809" s="431"/>
      <c r="J1809" s="247"/>
      <c r="K1809" s="247"/>
    </row>
    <row r="1810" spans="1:11" ht="15" customHeight="1" x14ac:dyDescent="0.2">
      <c r="E1810" s="501"/>
      <c r="F1810" s="431"/>
      <c r="G1810" s="431"/>
      <c r="H1810" s="431"/>
      <c r="I1810" s="431"/>
      <c r="J1810" s="247"/>
      <c r="K1810" s="247"/>
    </row>
    <row r="1811" spans="1:11" ht="15" customHeight="1" x14ac:dyDescent="0.2">
      <c r="E1811" s="501"/>
      <c r="F1811" s="431"/>
      <c r="G1811" s="431"/>
      <c r="H1811" s="431"/>
      <c r="I1811" s="431"/>
      <c r="J1811" s="247"/>
      <c r="K1811" s="247"/>
    </row>
    <row r="1812" spans="1:11" ht="15" customHeight="1" x14ac:dyDescent="0.2">
      <c r="E1812" s="501"/>
      <c r="F1812" s="431"/>
      <c r="G1812" s="431"/>
      <c r="H1812" s="431"/>
      <c r="I1812" s="431"/>
      <c r="J1812" s="247"/>
      <c r="K1812" s="247"/>
    </row>
    <row r="1813" spans="1:11" ht="15" customHeight="1" x14ac:dyDescent="0.2">
      <c r="E1813" s="501"/>
      <c r="F1813" s="431"/>
      <c r="G1813" s="431"/>
      <c r="H1813" s="431"/>
      <c r="I1813" s="431"/>
      <c r="J1813" s="247"/>
      <c r="K1813" s="247"/>
    </row>
    <row r="1814" spans="1:11" ht="15" customHeight="1" x14ac:dyDescent="0.2">
      <c r="E1814" s="501"/>
      <c r="F1814" s="431"/>
      <c r="G1814" s="431"/>
      <c r="H1814" s="431"/>
      <c r="I1814" s="431"/>
      <c r="J1814" s="247"/>
      <c r="K1814" s="247"/>
    </row>
    <row r="1815" spans="1:11" ht="15" customHeight="1" x14ac:dyDescent="0.2">
      <c r="E1815" s="501"/>
      <c r="F1815" s="431"/>
      <c r="G1815" s="431"/>
      <c r="H1815" s="431"/>
      <c r="I1815" s="431"/>
      <c r="J1815" s="247"/>
      <c r="K1815" s="247"/>
    </row>
    <row r="1816" spans="1:11" ht="15" customHeight="1" x14ac:dyDescent="0.2">
      <c r="F1816" s="431"/>
      <c r="G1816" s="431"/>
      <c r="H1816" s="431"/>
      <c r="I1816" s="431"/>
      <c r="J1816" s="247"/>
      <c r="K1816" s="247"/>
    </row>
    <row r="1817" spans="1:11" ht="15" customHeight="1" x14ac:dyDescent="0.2">
      <c r="A1817" s="264"/>
      <c r="F1817" s="490"/>
      <c r="G1817" s="490"/>
      <c r="H1817" s="490"/>
      <c r="I1817" s="490"/>
      <c r="J1817" s="247"/>
      <c r="K1817" s="247"/>
    </row>
    <row r="1818" spans="1:11" ht="15" customHeight="1" x14ac:dyDescent="0.2">
      <c r="A1818" s="264"/>
      <c r="F1818" s="490"/>
      <c r="G1818" s="490"/>
      <c r="H1818" s="490"/>
      <c r="I1818" s="490"/>
      <c r="J1818" s="247"/>
      <c r="K1818" s="247"/>
    </row>
    <row r="1819" spans="1:11" ht="15" customHeight="1" x14ac:dyDescent="0.2">
      <c r="F1819" s="431"/>
      <c r="G1819" s="431"/>
      <c r="H1819" s="431"/>
      <c r="I1819" s="431"/>
      <c r="J1819" s="247"/>
      <c r="K1819" s="247"/>
    </row>
    <row r="1820" spans="1:11" ht="15" customHeight="1" x14ac:dyDescent="0.2">
      <c r="A1820" s="264"/>
      <c r="F1820" s="431"/>
      <c r="G1820" s="431"/>
      <c r="H1820" s="431"/>
      <c r="I1820" s="431"/>
      <c r="J1820" s="247"/>
      <c r="K1820" s="247"/>
    </row>
    <row r="1821" spans="1:11" ht="15" customHeight="1" x14ac:dyDescent="0.2">
      <c r="F1821" s="431"/>
      <c r="G1821" s="431"/>
      <c r="H1821" s="431"/>
      <c r="I1821" s="431"/>
      <c r="J1821" s="247"/>
      <c r="K1821" s="247"/>
    </row>
    <row r="1822" spans="1:11" ht="15" customHeight="1" x14ac:dyDescent="0.2">
      <c r="F1822" s="431"/>
      <c r="G1822" s="431"/>
      <c r="H1822" s="431"/>
      <c r="I1822" s="431"/>
      <c r="J1822" s="247"/>
      <c r="K1822" s="247"/>
    </row>
    <row r="1823" spans="1:11" ht="15" customHeight="1" x14ac:dyDescent="0.2">
      <c r="F1823" s="431"/>
      <c r="G1823" s="431"/>
      <c r="H1823" s="431"/>
      <c r="I1823" s="431"/>
      <c r="J1823" s="247"/>
      <c r="K1823" s="247"/>
    </row>
    <row r="1824" spans="1:11" ht="15" customHeight="1" x14ac:dyDescent="0.2">
      <c r="A1824" s="264"/>
      <c r="F1824" s="490"/>
      <c r="G1824" s="490"/>
      <c r="H1824" s="490"/>
      <c r="I1824" s="490"/>
      <c r="J1824" s="247"/>
      <c r="K1824" s="247"/>
    </row>
    <row r="1825" spans="1:11" ht="15" customHeight="1" x14ac:dyDescent="0.2">
      <c r="F1825" s="431"/>
      <c r="G1825" s="431"/>
      <c r="H1825" s="431"/>
      <c r="I1825" s="431"/>
      <c r="J1825" s="247"/>
      <c r="K1825" s="247"/>
    </row>
    <row r="1826" spans="1:11" ht="15" customHeight="1" x14ac:dyDescent="0.2">
      <c r="A1826" s="264"/>
      <c r="F1826" s="431"/>
      <c r="G1826" s="431"/>
      <c r="H1826" s="431"/>
      <c r="I1826" s="431"/>
      <c r="J1826" s="247"/>
      <c r="K1826" s="247"/>
    </row>
    <row r="1827" spans="1:11" ht="15" customHeight="1" x14ac:dyDescent="0.2">
      <c r="F1827" s="431"/>
      <c r="G1827" s="431"/>
      <c r="H1827" s="431"/>
      <c r="I1827" s="431"/>
      <c r="J1827" s="247"/>
      <c r="K1827" s="247"/>
    </row>
    <row r="1828" spans="1:11" ht="15" customHeight="1" x14ac:dyDescent="0.2">
      <c r="A1828" s="264"/>
      <c r="B1828" s="267"/>
      <c r="C1828" s="503"/>
      <c r="D1828" s="503"/>
      <c r="E1828" s="441"/>
      <c r="F1828" s="490"/>
      <c r="G1828" s="490"/>
      <c r="H1828" s="490"/>
      <c r="I1828" s="490"/>
      <c r="J1828" s="247"/>
      <c r="K1828" s="247"/>
    </row>
    <row r="1829" spans="1:11" ht="15" customHeight="1" x14ac:dyDescent="0.2">
      <c r="E1829" s="501"/>
      <c r="J1829" s="247"/>
      <c r="K1829" s="247"/>
    </row>
    <row r="1830" spans="1:11" ht="15" customHeight="1" x14ac:dyDescent="0.2">
      <c r="E1830" s="501"/>
      <c r="J1830" s="247"/>
      <c r="K1830" s="247"/>
    </row>
    <row r="1831" spans="1:11" ht="15" customHeight="1" x14ac:dyDescent="0.2">
      <c r="J1831" s="247"/>
      <c r="K1831" s="247"/>
    </row>
    <row r="1832" spans="1:11" ht="15" customHeight="1" x14ac:dyDescent="0.2">
      <c r="J1832" s="247"/>
      <c r="K1832" s="247"/>
    </row>
    <row r="1833" spans="1:11" ht="15" customHeight="1" x14ac:dyDescent="0.2">
      <c r="J1833" s="247"/>
      <c r="K1833" s="247"/>
    </row>
    <row r="1834" spans="1:11" ht="15" customHeight="1" x14ac:dyDescent="0.2">
      <c r="A1834" s="264"/>
      <c r="F1834" s="504"/>
      <c r="G1834" s="504"/>
      <c r="H1834" s="504"/>
      <c r="I1834" s="504"/>
      <c r="J1834" s="247"/>
      <c r="K1834" s="247"/>
    </row>
    <row r="1835" spans="1:11" ht="15" customHeight="1" x14ac:dyDescent="0.2">
      <c r="J1835" s="247"/>
      <c r="K1835" s="247"/>
    </row>
    <row r="1836" spans="1:11" ht="15" customHeight="1" x14ac:dyDescent="0.2">
      <c r="A1836" s="264"/>
      <c r="B1836" s="267"/>
      <c r="J1836" s="247"/>
      <c r="K1836" s="247"/>
    </row>
    <row r="1837" spans="1:11" ht="15" customHeight="1" x14ac:dyDescent="0.2">
      <c r="J1837" s="247"/>
      <c r="K1837" s="247"/>
    </row>
    <row r="1838" spans="1:11" ht="15" customHeight="1" x14ac:dyDescent="0.2">
      <c r="J1838" s="247"/>
      <c r="K1838" s="247"/>
    </row>
    <row r="1839" spans="1:11" ht="15" customHeight="1" x14ac:dyDescent="0.2">
      <c r="A1839" s="264"/>
      <c r="B1839" s="267"/>
      <c r="C1839" s="503"/>
      <c r="D1839" s="503"/>
      <c r="E1839" s="441"/>
      <c r="F1839" s="504"/>
      <c r="G1839" s="504"/>
      <c r="H1839" s="504"/>
      <c r="I1839" s="504"/>
      <c r="J1839" s="247"/>
      <c r="K1839" s="247"/>
    </row>
    <row r="1840" spans="1:11" ht="15" customHeight="1" x14ac:dyDescent="0.2">
      <c r="J1840" s="247"/>
      <c r="K1840" s="247"/>
    </row>
    <row r="1841" spans="1:11" ht="15" customHeight="1" x14ac:dyDescent="0.2">
      <c r="A1841" s="405"/>
      <c r="B1841" s="247"/>
      <c r="C1841" s="247"/>
      <c r="D1841" s="268"/>
      <c r="E1841" s="268"/>
      <c r="F1841" s="247"/>
      <c r="G1841" s="247"/>
      <c r="H1841" s="247"/>
      <c r="I1841" s="247"/>
      <c r="J1841" s="247"/>
      <c r="K1841" s="247"/>
    </row>
    <row r="1842" spans="1:11" ht="15" customHeight="1" x14ac:dyDescent="0.2">
      <c r="A1842" s="405"/>
      <c r="B1842" s="247"/>
      <c r="C1842" s="247"/>
      <c r="F1842" s="247"/>
      <c r="G1842" s="247"/>
      <c r="H1842" s="247"/>
      <c r="I1842" s="247"/>
      <c r="J1842" s="247"/>
      <c r="K1842" s="247"/>
    </row>
    <row r="1843" spans="1:11" ht="15" customHeight="1" x14ac:dyDescent="0.2">
      <c r="A1843" s="405"/>
      <c r="B1843" s="247"/>
      <c r="C1843" s="247"/>
      <c r="E1843" s="268"/>
      <c r="F1843" s="247"/>
      <c r="G1843" s="247"/>
      <c r="H1843" s="247"/>
      <c r="I1843" s="247"/>
      <c r="J1843" s="247"/>
      <c r="K1843" s="247"/>
    </row>
    <row r="1844" spans="1:11" ht="15" customHeight="1" x14ac:dyDescent="0.2">
      <c r="A1844" s="405"/>
      <c r="B1844" s="247"/>
      <c r="C1844" s="247"/>
      <c r="F1844" s="247"/>
      <c r="G1844" s="247"/>
      <c r="H1844" s="247"/>
      <c r="I1844" s="247"/>
      <c r="J1844" s="247"/>
      <c r="K1844" s="247"/>
    </row>
    <row r="1845" spans="1:11" ht="15" customHeight="1" x14ac:dyDescent="0.2">
      <c r="A1845" s="405"/>
      <c r="B1845" s="247"/>
      <c r="C1845" s="247"/>
      <c r="F1845" s="247"/>
      <c r="G1845" s="247"/>
      <c r="H1845" s="247"/>
      <c r="I1845" s="247"/>
      <c r="J1845" s="247"/>
      <c r="K1845" s="247"/>
    </row>
    <row r="1846" spans="1:11" ht="15" customHeight="1" x14ac:dyDescent="0.2">
      <c r="A1846" s="405"/>
      <c r="B1846" s="247"/>
      <c r="C1846" s="247"/>
      <c r="F1846" s="247"/>
      <c r="G1846" s="247"/>
      <c r="H1846" s="247"/>
      <c r="I1846" s="247"/>
      <c r="J1846" s="247"/>
      <c r="K1846" s="247"/>
    </row>
    <row r="1847" spans="1:11" ht="15" customHeight="1" x14ac:dyDescent="0.2">
      <c r="A1847" s="405"/>
      <c r="B1847" s="247"/>
      <c r="C1847" s="247"/>
      <c r="E1847" s="268"/>
      <c r="F1847" s="247"/>
      <c r="G1847" s="247"/>
      <c r="H1847" s="247"/>
      <c r="I1847" s="247"/>
      <c r="J1847" s="247"/>
      <c r="K1847" s="247"/>
    </row>
    <row r="1848" spans="1:11" ht="15" customHeight="1" x14ac:dyDescent="0.2">
      <c r="A1848" s="405"/>
      <c r="B1848" s="247"/>
      <c r="C1848" s="247"/>
      <c r="E1848" s="268"/>
      <c r="F1848" s="247"/>
      <c r="G1848" s="247"/>
      <c r="H1848" s="247"/>
      <c r="I1848" s="247"/>
      <c r="J1848" s="247"/>
      <c r="K1848" s="247"/>
    </row>
    <row r="1849" spans="1:11" ht="15" customHeight="1" x14ac:dyDescent="0.2">
      <c r="A1849" s="405"/>
      <c r="B1849" s="247"/>
      <c r="C1849" s="247"/>
      <c r="D1849" s="268"/>
      <c r="E1849" s="268"/>
      <c r="F1849" s="247"/>
      <c r="G1849" s="247"/>
      <c r="H1849" s="247"/>
      <c r="I1849" s="247"/>
      <c r="J1849" s="247"/>
      <c r="K1849" s="247"/>
    </row>
    <row r="1850" spans="1:11" ht="15" customHeight="1" x14ac:dyDescent="0.2">
      <c r="E1850" s="268"/>
    </row>
    <row r="1851" spans="1:11" ht="15" customHeight="1" x14ac:dyDescent="0.2">
      <c r="E1851" s="268"/>
    </row>
    <row r="1852" spans="1:11" ht="15" customHeight="1" x14ac:dyDescent="0.2">
      <c r="A1852" s="405"/>
      <c r="B1852" s="247"/>
      <c r="C1852" s="247"/>
      <c r="D1852" s="247"/>
      <c r="E1852" s="268"/>
    </row>
    <row r="1853" spans="1:11" ht="15" customHeight="1" x14ac:dyDescent="0.2"/>
    <row r="1854" spans="1:11" ht="15" customHeight="1" x14ac:dyDescent="0.2">
      <c r="A1854" s="405"/>
      <c r="B1854" s="247"/>
      <c r="C1854" s="247"/>
      <c r="D1854" s="519"/>
      <c r="E1854" s="268"/>
    </row>
    <row r="1855" spans="1:11" ht="15" customHeight="1" x14ac:dyDescent="0.2">
      <c r="A1855" s="405"/>
      <c r="B1855" s="247"/>
      <c r="C1855" s="247"/>
      <c r="D1855" s="247"/>
      <c r="K1855" s="517" t="s">
        <v>3</v>
      </c>
    </row>
    <row r="1856" spans="1:11" ht="15" customHeight="1" x14ac:dyDescent="0.2">
      <c r="A1856" s="405"/>
      <c r="B1856" s="247"/>
      <c r="C1856" s="247"/>
      <c r="D1856" s="247"/>
      <c r="E1856" s="268"/>
    </row>
    <row r="1857" ht="15" customHeight="1" x14ac:dyDescent="0.2"/>
    <row r="1858" ht="15" customHeight="1" x14ac:dyDescent="0.2"/>
    <row r="1859" ht="15" customHeight="1" x14ac:dyDescent="0.2"/>
    <row r="1860" ht="15" customHeight="1" x14ac:dyDescent="0.2"/>
    <row r="1861" ht="15" customHeight="1" x14ac:dyDescent="0.2"/>
    <row r="1862" ht="15" customHeight="1" x14ac:dyDescent="0.2"/>
    <row r="1863" ht="15" customHeight="1" x14ac:dyDescent="0.2"/>
  </sheetData>
  <autoFilter ref="A1:K1852"/>
  <mergeCells count="36">
    <mergeCell ref="H4:L4"/>
    <mergeCell ref="A1042:K1042"/>
    <mergeCell ref="A1034:K1034"/>
    <mergeCell ref="A1035:K1035"/>
    <mergeCell ref="A1036:K1036"/>
    <mergeCell ref="A1037:K1037"/>
    <mergeCell ref="A1038:K1038"/>
    <mergeCell ref="A1032:K1032"/>
    <mergeCell ref="A1033:K1033"/>
    <mergeCell ref="A1039:K1039"/>
    <mergeCell ref="A1040:K1040"/>
    <mergeCell ref="A1041:K1041"/>
    <mergeCell ref="A1027:K1027"/>
    <mergeCell ref="A1028:K1028"/>
    <mergeCell ref="A1029:K1029"/>
    <mergeCell ref="A1030:K1030"/>
    <mergeCell ref="A1031:K1031"/>
    <mergeCell ref="A1022:K1022"/>
    <mergeCell ref="A1023:K1023"/>
    <mergeCell ref="A1024:K1024"/>
    <mergeCell ref="A1025:K1025"/>
    <mergeCell ref="A1026:K1026"/>
    <mergeCell ref="A1021:K1021"/>
    <mergeCell ref="A1020:K1020"/>
    <mergeCell ref="A1019:K1019"/>
    <mergeCell ref="F9:H9"/>
    <mergeCell ref="F116:H116"/>
    <mergeCell ref="F214:H214"/>
    <mergeCell ref="F313:H313"/>
    <mergeCell ref="F592:H592"/>
    <mergeCell ref="F407:H407"/>
    <mergeCell ref="F921:H921"/>
    <mergeCell ref="C510:F510"/>
    <mergeCell ref="F720:H720"/>
    <mergeCell ref="F812:H812"/>
    <mergeCell ref="F511:H511"/>
  </mergeCells>
  <pageMargins left="0.11811023622047245" right="0.11811023622047245" top="0.15748031496062992" bottom="0.15748031496062992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25"/>
  <sheetViews>
    <sheetView topLeftCell="A925" zoomScaleNormal="100" zoomScaleSheetLayoutView="50" workbookViewId="0">
      <selection activeCell="G1029" sqref="G1029"/>
    </sheetView>
  </sheetViews>
  <sheetFormatPr defaultRowHeight="15.75" x14ac:dyDescent="0.25"/>
  <cols>
    <col min="1" max="1" width="31.7109375" style="170" customWidth="1"/>
    <col min="2" max="2" width="23.28515625" style="4" customWidth="1"/>
    <col min="3" max="3" width="10.5703125" style="217" customWidth="1"/>
    <col min="4" max="4" width="9.5703125" style="10" customWidth="1"/>
    <col min="5" max="5" width="11.7109375" style="10" customWidth="1"/>
    <col min="6" max="6" width="12.140625" style="10" customWidth="1"/>
    <col min="7" max="7" width="10.42578125" style="10" customWidth="1"/>
    <col min="8" max="8" width="9.5703125" style="10" customWidth="1"/>
    <col min="9" max="9" width="10.85546875" style="10" customWidth="1"/>
    <col min="10" max="10" width="11.7109375" style="10" customWidth="1"/>
    <col min="11" max="11" width="20.140625" style="4" customWidth="1"/>
    <col min="12" max="16384" width="9.140625" style="104"/>
  </cols>
  <sheetData>
    <row r="1" spans="1:11" x14ac:dyDescent="0.25">
      <c r="A1" s="1" t="s">
        <v>296</v>
      </c>
      <c r="B1" s="2"/>
      <c r="C1" s="101"/>
      <c r="D1" s="102"/>
      <c r="E1" s="103"/>
      <c r="F1" s="5"/>
      <c r="G1" s="5"/>
      <c r="H1" s="5" t="s">
        <v>297</v>
      </c>
      <c r="I1" s="102"/>
      <c r="J1" s="3"/>
    </row>
    <row r="2" spans="1:11" x14ac:dyDescent="0.25">
      <c r="A2" s="1" t="s">
        <v>298</v>
      </c>
      <c r="B2" s="2"/>
      <c r="C2" s="101"/>
      <c r="D2" s="102"/>
      <c r="E2" s="103"/>
      <c r="F2" s="5"/>
      <c r="G2" s="5"/>
      <c r="H2" s="105" t="s">
        <v>0</v>
      </c>
      <c r="I2" s="102"/>
      <c r="J2" s="3"/>
    </row>
    <row r="3" spans="1:11" x14ac:dyDescent="0.25">
      <c r="A3" s="1" t="s">
        <v>299</v>
      </c>
      <c r="B3" s="2"/>
      <c r="C3" s="101"/>
      <c r="D3" s="102"/>
      <c r="E3" s="103"/>
      <c r="F3" s="5"/>
      <c r="G3" s="5"/>
      <c r="H3" s="5" t="s">
        <v>1</v>
      </c>
      <c r="I3" s="5"/>
      <c r="J3" s="3"/>
    </row>
    <row r="4" spans="1:11" x14ac:dyDescent="0.25">
      <c r="A4" s="1"/>
      <c r="B4" s="2"/>
      <c r="C4" s="101"/>
      <c r="D4" s="102"/>
      <c r="E4" s="103"/>
      <c r="F4" s="5"/>
      <c r="G4" s="5"/>
      <c r="H4" s="5"/>
      <c r="I4" s="5"/>
      <c r="J4" s="3"/>
    </row>
    <row r="5" spans="1:11" x14ac:dyDescent="0.25">
      <c r="A5" s="609"/>
      <c r="B5" s="610"/>
      <c r="C5" s="611" t="s">
        <v>365</v>
      </c>
      <c r="D5" s="611"/>
      <c r="E5" s="611"/>
      <c r="F5" s="611"/>
      <c r="G5" s="611"/>
      <c r="H5" s="611"/>
      <c r="I5" s="611"/>
      <c r="J5" s="612"/>
      <c r="K5" s="613"/>
    </row>
    <row r="6" spans="1:11" x14ac:dyDescent="0.25">
      <c r="A6" s="609"/>
      <c r="B6" s="610"/>
      <c r="C6" s="614" t="s">
        <v>2</v>
      </c>
      <c r="D6" s="614"/>
      <c r="E6" s="614"/>
      <c r="F6" s="614"/>
      <c r="G6" s="614"/>
      <c r="H6" s="614"/>
      <c r="I6" s="614"/>
      <c r="J6" s="612"/>
      <c r="K6" s="613"/>
    </row>
    <row r="7" spans="1:11" x14ac:dyDescent="0.25">
      <c r="A7" s="615"/>
      <c r="B7" s="616"/>
      <c r="C7" s="617" t="s">
        <v>300</v>
      </c>
      <c r="D7" s="617"/>
      <c r="E7" s="617"/>
      <c r="F7" s="617"/>
      <c r="G7" s="614"/>
      <c r="H7" s="614"/>
      <c r="I7" s="614"/>
      <c r="J7" s="612"/>
      <c r="K7" s="613"/>
    </row>
    <row r="8" spans="1:11" ht="16.5" thickBot="1" x14ac:dyDescent="0.3">
      <c r="A8" s="618" t="s">
        <v>4</v>
      </c>
      <c r="B8" s="619"/>
      <c r="C8" s="620"/>
      <c r="D8" s="621"/>
      <c r="E8" s="622"/>
      <c r="F8" s="622"/>
      <c r="G8" s="622"/>
      <c r="H8" s="622"/>
      <c r="I8" s="622"/>
      <c r="J8" s="622"/>
      <c r="K8" s="613"/>
    </row>
    <row r="9" spans="1:11" ht="39" customHeight="1" x14ac:dyDescent="0.25">
      <c r="A9" s="11" t="s">
        <v>5</v>
      </c>
      <c r="B9" s="12"/>
      <c r="C9" s="13" t="s">
        <v>6</v>
      </c>
      <c r="D9" s="14" t="s">
        <v>7</v>
      </c>
      <c r="E9" s="15" t="s">
        <v>7</v>
      </c>
      <c r="F9" s="678" t="s">
        <v>8</v>
      </c>
      <c r="G9" s="679"/>
      <c r="H9" s="680"/>
      <c r="I9" s="14" t="s">
        <v>9</v>
      </c>
      <c r="J9" s="18" t="s">
        <v>10</v>
      </c>
      <c r="K9" s="19" t="s">
        <v>11</v>
      </c>
    </row>
    <row r="10" spans="1:11" ht="29.25" customHeight="1" thickBot="1" x14ac:dyDescent="0.3">
      <c r="A10" s="20" t="s">
        <v>12</v>
      </c>
      <c r="B10" s="21"/>
      <c r="C10" s="22" t="s">
        <v>13</v>
      </c>
      <c r="D10" s="23" t="s">
        <v>14</v>
      </c>
      <c r="E10" s="24" t="s">
        <v>14</v>
      </c>
      <c r="F10" s="25"/>
      <c r="G10" s="26"/>
      <c r="H10" s="27"/>
      <c r="I10" s="23" t="s">
        <v>15</v>
      </c>
      <c r="J10" s="28"/>
      <c r="K10" s="29"/>
    </row>
    <row r="11" spans="1:11" ht="26.25" customHeight="1" thickBot="1" x14ac:dyDescent="0.3">
      <c r="A11" s="30"/>
      <c r="B11" s="31"/>
      <c r="C11" s="32"/>
      <c r="D11" s="33" t="s">
        <v>16</v>
      </c>
      <c r="E11" s="33" t="s">
        <v>17</v>
      </c>
      <c r="F11" s="33" t="s">
        <v>18</v>
      </c>
      <c r="G11" s="33" t="s">
        <v>19</v>
      </c>
      <c r="H11" s="34" t="s">
        <v>20</v>
      </c>
      <c r="I11" s="34" t="s">
        <v>21</v>
      </c>
      <c r="J11" s="34" t="s">
        <v>22</v>
      </c>
      <c r="K11" s="35"/>
    </row>
    <row r="12" spans="1:11" x14ac:dyDescent="0.25">
      <c r="A12" s="11"/>
      <c r="B12" s="192" t="s">
        <v>23</v>
      </c>
      <c r="C12" s="37"/>
      <c r="D12" s="38"/>
      <c r="E12" s="39"/>
      <c r="F12" s="40"/>
      <c r="G12" s="40"/>
      <c r="H12" s="41"/>
      <c r="I12" s="28"/>
      <c r="J12" s="28"/>
      <c r="K12" s="29"/>
    </row>
    <row r="13" spans="1:11" ht="31.5" x14ac:dyDescent="0.25">
      <c r="A13" s="42" t="s">
        <v>374</v>
      </c>
      <c r="B13" s="43"/>
      <c r="C13" s="44" t="s">
        <v>456</v>
      </c>
      <c r="D13" s="38"/>
      <c r="E13" s="45"/>
      <c r="F13" s="38">
        <v>5.44</v>
      </c>
      <c r="G13" s="45">
        <v>7.07</v>
      </c>
      <c r="H13" s="45">
        <v>28.4</v>
      </c>
      <c r="I13" s="38">
        <v>202.64</v>
      </c>
      <c r="J13" s="38">
        <v>0.86</v>
      </c>
      <c r="K13" s="29" t="s">
        <v>24</v>
      </c>
    </row>
    <row r="14" spans="1:11" x14ac:dyDescent="0.25">
      <c r="A14" s="42"/>
      <c r="B14" s="43" t="s">
        <v>25</v>
      </c>
      <c r="C14" s="44"/>
      <c r="D14" s="38">
        <v>13.5</v>
      </c>
      <c r="E14" s="45">
        <v>13.5</v>
      </c>
      <c r="F14" s="45"/>
      <c r="G14" s="45"/>
      <c r="H14" s="45"/>
      <c r="I14" s="38"/>
      <c r="J14" s="38"/>
      <c r="K14" s="29"/>
    </row>
    <row r="15" spans="1:11" x14ac:dyDescent="0.25">
      <c r="A15" s="42"/>
      <c r="B15" s="43" t="s">
        <v>26</v>
      </c>
      <c r="C15" s="44"/>
      <c r="D15" s="38">
        <v>10</v>
      </c>
      <c r="E15" s="45">
        <v>10</v>
      </c>
      <c r="F15" s="45"/>
      <c r="G15" s="46"/>
      <c r="H15" s="45"/>
      <c r="I15" s="46"/>
      <c r="J15" s="38"/>
      <c r="K15" s="29"/>
    </row>
    <row r="16" spans="1:11" x14ac:dyDescent="0.25">
      <c r="A16" s="42"/>
      <c r="B16" s="43" t="s">
        <v>27</v>
      </c>
      <c r="C16" s="44"/>
      <c r="D16" s="38">
        <v>90</v>
      </c>
      <c r="E16" s="45">
        <v>90</v>
      </c>
      <c r="F16" s="45"/>
      <c r="G16" s="46"/>
      <c r="H16" s="45"/>
      <c r="I16" s="46"/>
      <c r="J16" s="38"/>
      <c r="K16" s="29"/>
    </row>
    <row r="17" spans="1:11" x14ac:dyDescent="0.25">
      <c r="A17" s="42"/>
      <c r="B17" s="43" t="s">
        <v>28</v>
      </c>
      <c r="C17" s="44"/>
      <c r="D17" s="38">
        <v>68</v>
      </c>
      <c r="E17" s="45">
        <v>68</v>
      </c>
      <c r="F17" s="45"/>
      <c r="G17" s="46"/>
      <c r="H17" s="45"/>
      <c r="I17" s="46"/>
      <c r="J17" s="38"/>
      <c r="K17" s="29"/>
    </row>
    <row r="18" spans="1:11" x14ac:dyDescent="0.25">
      <c r="A18" s="42"/>
      <c r="B18" s="43" t="s">
        <v>29</v>
      </c>
      <c r="C18" s="44"/>
      <c r="D18" s="38">
        <v>2.5</v>
      </c>
      <c r="E18" s="45">
        <v>2.5</v>
      </c>
      <c r="F18" s="45"/>
      <c r="G18" s="46"/>
      <c r="H18" s="45"/>
      <c r="I18" s="46"/>
      <c r="J18" s="38"/>
      <c r="K18" s="29"/>
    </row>
    <row r="19" spans="1:11" x14ac:dyDescent="0.25">
      <c r="A19" s="42"/>
      <c r="B19" s="47" t="s">
        <v>259</v>
      </c>
      <c r="C19" s="44"/>
      <c r="D19" s="38">
        <v>0.5</v>
      </c>
      <c r="E19" s="45">
        <v>0.5</v>
      </c>
      <c r="F19" s="45"/>
      <c r="G19" s="46"/>
      <c r="H19" s="45"/>
      <c r="I19" s="46"/>
      <c r="J19" s="38"/>
      <c r="K19" s="29"/>
    </row>
    <row r="20" spans="1:11" x14ac:dyDescent="0.25">
      <c r="A20" s="42"/>
      <c r="B20" s="43" t="s">
        <v>31</v>
      </c>
      <c r="C20" s="48"/>
      <c r="D20" s="49">
        <v>5</v>
      </c>
      <c r="E20" s="48">
        <v>5</v>
      </c>
      <c r="F20" s="45"/>
      <c r="G20" s="46"/>
      <c r="H20" s="45"/>
      <c r="I20" s="46"/>
      <c r="J20" s="38"/>
      <c r="K20" s="29"/>
    </row>
    <row r="21" spans="1:11" ht="31.5" x14ac:dyDescent="0.25">
      <c r="A21" s="42" t="s">
        <v>32</v>
      </c>
      <c r="B21" s="43"/>
      <c r="C21" s="44">
        <v>180</v>
      </c>
      <c r="D21" s="40"/>
      <c r="E21" s="40"/>
      <c r="F21" s="38">
        <v>2.8522522522522524</v>
      </c>
      <c r="G21" s="45">
        <v>2.4126126126126128</v>
      </c>
      <c r="H21" s="45">
        <v>5.9868026394721046</v>
      </c>
      <c r="I21" s="38">
        <v>42.673951696147256</v>
      </c>
      <c r="J21" s="38">
        <v>1.17</v>
      </c>
      <c r="K21" s="29" t="s">
        <v>33</v>
      </c>
    </row>
    <row r="22" spans="1:11" x14ac:dyDescent="0.25">
      <c r="A22" s="42"/>
      <c r="B22" s="43" t="s">
        <v>34</v>
      </c>
      <c r="C22" s="44"/>
      <c r="D22" s="45">
        <v>2.5</v>
      </c>
      <c r="E22" s="45">
        <v>2.5</v>
      </c>
      <c r="F22" s="38"/>
      <c r="G22" s="38"/>
      <c r="H22" s="38"/>
      <c r="I22" s="38"/>
      <c r="J22" s="38"/>
      <c r="K22" s="29"/>
    </row>
    <row r="23" spans="1:11" x14ac:dyDescent="0.25">
      <c r="A23" s="42"/>
      <c r="B23" s="43" t="s">
        <v>29</v>
      </c>
      <c r="C23" s="44"/>
      <c r="D23" s="45">
        <v>6</v>
      </c>
      <c r="E23" s="45">
        <v>6</v>
      </c>
      <c r="F23" s="38"/>
      <c r="G23" s="45"/>
      <c r="H23" s="45"/>
      <c r="I23" s="38"/>
      <c r="J23" s="38"/>
      <c r="K23" s="29"/>
    </row>
    <row r="24" spans="1:11" x14ac:dyDescent="0.25">
      <c r="A24" s="50"/>
      <c r="B24" s="43" t="s">
        <v>27</v>
      </c>
      <c r="C24" s="44"/>
      <c r="D24" s="45">
        <v>90</v>
      </c>
      <c r="E24" s="45">
        <v>90</v>
      </c>
      <c r="F24" s="38"/>
      <c r="G24" s="45"/>
      <c r="H24" s="45"/>
      <c r="I24" s="38"/>
      <c r="J24" s="38"/>
      <c r="K24" s="29"/>
    </row>
    <row r="25" spans="1:11" x14ac:dyDescent="0.25">
      <c r="A25" s="50"/>
      <c r="B25" s="43" t="s">
        <v>28</v>
      </c>
      <c r="C25" s="44"/>
      <c r="D25" s="45">
        <v>108</v>
      </c>
      <c r="E25" s="45">
        <v>108</v>
      </c>
      <c r="F25" s="38"/>
      <c r="G25" s="45"/>
      <c r="H25" s="45"/>
      <c r="I25" s="38"/>
      <c r="J25" s="38"/>
      <c r="K25" s="29"/>
    </row>
    <row r="26" spans="1:11" ht="30" customHeight="1" x14ac:dyDescent="0.25">
      <c r="A26" s="42" t="s">
        <v>245</v>
      </c>
      <c r="B26" s="43"/>
      <c r="C26" s="44" t="s">
        <v>36</v>
      </c>
      <c r="D26" s="28"/>
      <c r="E26" s="40"/>
      <c r="F26" s="38">
        <v>2.2922522522522524</v>
      </c>
      <c r="G26" s="45">
        <v>4.5008708708708705</v>
      </c>
      <c r="H26" s="46">
        <v>15.505435435435436</v>
      </c>
      <c r="I26" s="38">
        <v>111.67867867867868</v>
      </c>
      <c r="J26" s="38"/>
      <c r="K26" s="29" t="s">
        <v>37</v>
      </c>
    </row>
    <row r="27" spans="1:11" x14ac:dyDescent="0.25">
      <c r="A27" s="42"/>
      <c r="B27" s="43" t="s">
        <v>38</v>
      </c>
      <c r="C27" s="44"/>
      <c r="D27" s="38">
        <v>30</v>
      </c>
      <c r="E27" s="45">
        <v>30</v>
      </c>
      <c r="F27" s="38"/>
      <c r="G27" s="45"/>
      <c r="H27" s="45"/>
      <c r="I27" s="38"/>
      <c r="J27" s="38"/>
      <c r="K27" s="29"/>
    </row>
    <row r="28" spans="1:11" ht="14.25" customHeight="1" thickBot="1" x14ac:dyDescent="0.3">
      <c r="A28" s="42"/>
      <c r="B28" s="43" t="s">
        <v>31</v>
      </c>
      <c r="C28" s="44"/>
      <c r="D28" s="38">
        <v>5</v>
      </c>
      <c r="E28" s="45">
        <v>5</v>
      </c>
      <c r="F28" s="38" t="s">
        <v>3</v>
      </c>
      <c r="G28" s="45"/>
      <c r="H28" s="45"/>
      <c r="I28" s="38"/>
      <c r="J28" s="38"/>
      <c r="K28" s="29"/>
    </row>
    <row r="29" spans="1:11" ht="18" customHeight="1" thickBot="1" x14ac:dyDescent="0.3">
      <c r="A29" s="51" t="s">
        <v>39</v>
      </c>
      <c r="B29" s="52"/>
      <c r="C29" s="53">
        <v>400</v>
      </c>
      <c r="D29" s="34"/>
      <c r="E29" s="33"/>
      <c r="F29" s="54">
        <f>F13+F21+F26</f>
        <v>10.584504504504505</v>
      </c>
      <c r="G29" s="54">
        <f t="shared" ref="G29:J29" si="0">G13+G21+G26</f>
        <v>13.983483483483482</v>
      </c>
      <c r="H29" s="54">
        <f t="shared" si="0"/>
        <v>49.892238074907539</v>
      </c>
      <c r="I29" s="54">
        <f t="shared" si="0"/>
        <v>356.99263037482592</v>
      </c>
      <c r="J29" s="54">
        <f t="shared" si="0"/>
        <v>2.0299999999999998</v>
      </c>
      <c r="K29" s="35"/>
    </row>
    <row r="30" spans="1:11" ht="17.25" customHeight="1" x14ac:dyDescent="0.25">
      <c r="A30" s="11"/>
      <c r="B30" s="192" t="s">
        <v>40</v>
      </c>
      <c r="C30" s="44"/>
      <c r="D30" s="38"/>
      <c r="E30" s="45"/>
      <c r="F30" s="45"/>
      <c r="G30" s="45"/>
      <c r="H30" s="45"/>
      <c r="I30" s="38"/>
      <c r="J30" s="38"/>
      <c r="K30" s="29"/>
    </row>
    <row r="31" spans="1:11" x14ac:dyDescent="0.25">
      <c r="A31" s="42" t="s">
        <v>284</v>
      </c>
      <c r="B31" s="43"/>
      <c r="C31" s="44">
        <v>200</v>
      </c>
      <c r="D31" s="46">
        <v>200</v>
      </c>
      <c r="E31" s="45">
        <v>200</v>
      </c>
      <c r="F31" s="38">
        <v>1</v>
      </c>
      <c r="G31" s="45">
        <v>0</v>
      </c>
      <c r="H31" s="46">
        <v>20.18</v>
      </c>
      <c r="I31" s="45">
        <v>84.73</v>
      </c>
      <c r="J31" s="46">
        <v>4</v>
      </c>
      <c r="K31" s="29" t="s">
        <v>228</v>
      </c>
    </row>
    <row r="32" spans="1:11" ht="16.5" thickBot="1" x14ac:dyDescent="0.3">
      <c r="A32" s="42" t="s">
        <v>148</v>
      </c>
      <c r="B32" s="43"/>
      <c r="C32" s="44"/>
      <c r="D32" s="46"/>
      <c r="E32" s="45"/>
      <c r="F32" s="38"/>
      <c r="G32" s="45"/>
      <c r="H32" s="46"/>
      <c r="I32" s="45"/>
      <c r="J32" s="46"/>
      <c r="K32" s="29"/>
    </row>
    <row r="33" spans="1:11" ht="16.5" thickBot="1" x14ac:dyDescent="0.3">
      <c r="A33" s="51" t="s">
        <v>39</v>
      </c>
      <c r="B33" s="52"/>
      <c r="C33" s="53">
        <v>200</v>
      </c>
      <c r="D33" s="34"/>
      <c r="E33" s="55"/>
      <c r="F33" s="54">
        <f>F31</f>
        <v>1</v>
      </c>
      <c r="G33" s="54">
        <f t="shared" ref="G33:J33" si="1">G31</f>
        <v>0</v>
      </c>
      <c r="H33" s="54">
        <f t="shared" si="1"/>
        <v>20.18</v>
      </c>
      <c r="I33" s="54">
        <f t="shared" si="1"/>
        <v>84.73</v>
      </c>
      <c r="J33" s="54">
        <f t="shared" si="1"/>
        <v>4</v>
      </c>
      <c r="K33" s="35"/>
    </row>
    <row r="34" spans="1:11" x14ac:dyDescent="0.25">
      <c r="A34" s="56"/>
      <c r="B34" s="86" t="s">
        <v>42</v>
      </c>
      <c r="C34" s="57"/>
      <c r="D34" s="15"/>
      <c r="E34" s="41"/>
      <c r="F34" s="58"/>
      <c r="G34" s="59"/>
      <c r="H34" s="598"/>
      <c r="I34" s="59"/>
      <c r="J34" s="58"/>
      <c r="K34" s="29"/>
    </row>
    <row r="35" spans="1:11" x14ac:dyDescent="0.25">
      <c r="A35" s="56"/>
      <c r="B35" s="43"/>
      <c r="C35" s="57"/>
      <c r="D35" s="45"/>
      <c r="E35" s="41"/>
      <c r="F35" s="58"/>
      <c r="G35" s="143"/>
      <c r="H35" s="60"/>
      <c r="I35" s="143"/>
      <c r="J35" s="58"/>
      <c r="K35" s="29"/>
    </row>
    <row r="36" spans="1:11" x14ac:dyDescent="0.25">
      <c r="A36" s="42" t="s">
        <v>457</v>
      </c>
      <c r="B36" s="47"/>
      <c r="C36" s="61">
        <v>60</v>
      </c>
      <c r="D36" s="45"/>
      <c r="E36" s="62"/>
      <c r="F36" s="38">
        <v>0.65</v>
      </c>
      <c r="G36" s="45">
        <v>0.11</v>
      </c>
      <c r="H36" s="38">
        <v>5.17</v>
      </c>
      <c r="I36" s="45">
        <v>24.24</v>
      </c>
      <c r="J36" s="46">
        <v>3.75</v>
      </c>
      <c r="K36" s="29" t="s">
        <v>458</v>
      </c>
    </row>
    <row r="37" spans="1:11" x14ac:dyDescent="0.25">
      <c r="A37" s="42"/>
      <c r="B37" s="47" t="s">
        <v>88</v>
      </c>
      <c r="C37" s="61"/>
      <c r="D37" s="45">
        <v>56.28</v>
      </c>
      <c r="E37" s="62">
        <v>45</v>
      </c>
      <c r="F37" s="38"/>
      <c r="G37" s="45"/>
      <c r="H37" s="38"/>
      <c r="I37" s="45"/>
      <c r="J37" s="46"/>
      <c r="K37" s="29"/>
    </row>
    <row r="38" spans="1:11" x14ac:dyDescent="0.25">
      <c r="A38" s="42"/>
      <c r="B38" s="47" t="s">
        <v>459</v>
      </c>
      <c r="C38" s="61"/>
      <c r="D38" s="45">
        <v>17.100000000000001</v>
      </c>
      <c r="E38" s="62">
        <v>15</v>
      </c>
      <c r="F38" s="46"/>
      <c r="G38" s="45"/>
      <c r="H38" s="38"/>
      <c r="I38" s="45"/>
      <c r="J38" s="46"/>
      <c r="K38" s="29"/>
    </row>
    <row r="39" spans="1:11" ht="15" customHeight="1" x14ac:dyDescent="0.25">
      <c r="A39" s="42"/>
      <c r="B39" s="47" t="s">
        <v>63</v>
      </c>
      <c r="C39" s="61"/>
      <c r="D39" s="45">
        <v>0.6</v>
      </c>
      <c r="E39" s="62">
        <v>0.6</v>
      </c>
      <c r="F39" s="46"/>
      <c r="G39" s="45"/>
      <c r="H39" s="38"/>
      <c r="I39" s="45"/>
      <c r="J39" s="46"/>
      <c r="K39" s="29"/>
    </row>
    <row r="40" spans="1:11" ht="31.5" x14ac:dyDescent="0.25">
      <c r="A40" s="42" t="s">
        <v>505</v>
      </c>
      <c r="B40" s="43"/>
      <c r="C40" s="61" t="s">
        <v>361</v>
      </c>
      <c r="D40" s="45"/>
      <c r="E40" s="62"/>
      <c r="F40" s="46">
        <v>3.8</v>
      </c>
      <c r="G40" s="45">
        <v>3.93</v>
      </c>
      <c r="H40" s="38">
        <v>13.3</v>
      </c>
      <c r="I40" s="45">
        <v>103.65</v>
      </c>
      <c r="J40" s="46">
        <v>8.6999999999999993</v>
      </c>
      <c r="K40" s="29" t="s">
        <v>504</v>
      </c>
    </row>
    <row r="41" spans="1:11" ht="31.5" x14ac:dyDescent="0.25">
      <c r="A41" s="42"/>
      <c r="B41" s="43" t="s">
        <v>315</v>
      </c>
      <c r="C41" s="64"/>
      <c r="D41" s="44">
        <v>26.3</v>
      </c>
      <c r="E41" s="65">
        <v>17.100000000000001</v>
      </c>
      <c r="F41" s="38"/>
      <c r="G41" s="45"/>
      <c r="H41" s="38"/>
      <c r="I41" s="45"/>
      <c r="J41" s="46"/>
      <c r="K41" s="29"/>
    </row>
    <row r="42" spans="1:11" x14ac:dyDescent="0.25">
      <c r="A42" s="42"/>
      <c r="B42" s="43" t="s">
        <v>319</v>
      </c>
      <c r="C42" s="64"/>
      <c r="D42" s="44">
        <v>17.899999999999999</v>
      </c>
      <c r="E42" s="65">
        <v>17.100000000000001</v>
      </c>
      <c r="F42" s="38"/>
      <c r="G42" s="45"/>
      <c r="H42" s="38"/>
      <c r="I42" s="45"/>
      <c r="J42" s="46"/>
      <c r="K42" s="29"/>
    </row>
    <row r="43" spans="1:11" x14ac:dyDescent="0.25">
      <c r="A43" s="42"/>
      <c r="B43" s="43" t="s">
        <v>43</v>
      </c>
      <c r="C43" s="64"/>
      <c r="D43" s="44">
        <v>1.79</v>
      </c>
      <c r="E43" s="65">
        <v>1.5</v>
      </c>
      <c r="F43" s="38"/>
      <c r="G43" s="45"/>
      <c r="H43" s="38"/>
      <c r="I43" s="45"/>
      <c r="J43" s="46"/>
      <c r="K43" s="29"/>
    </row>
    <row r="44" spans="1:11" x14ac:dyDescent="0.25">
      <c r="A44" s="42"/>
      <c r="B44" s="43" t="s">
        <v>44</v>
      </c>
      <c r="C44" s="64"/>
      <c r="D44" s="44">
        <v>1.44</v>
      </c>
      <c r="E44" s="65">
        <v>1.2</v>
      </c>
      <c r="F44" s="38"/>
      <c r="G44" s="45"/>
      <c r="H44" s="38"/>
      <c r="I44" s="45"/>
      <c r="J44" s="46"/>
      <c r="K44" s="29"/>
    </row>
    <row r="45" spans="1:11" x14ac:dyDescent="0.25">
      <c r="A45" s="42"/>
      <c r="B45" s="43" t="s">
        <v>45</v>
      </c>
      <c r="C45" s="64"/>
      <c r="D45" s="44">
        <v>1.5</v>
      </c>
      <c r="E45" s="65">
        <v>1.5</v>
      </c>
      <c r="F45" s="38"/>
      <c r="G45" s="45"/>
      <c r="H45" s="38"/>
      <c r="I45" s="45"/>
      <c r="J45" s="46"/>
      <c r="K45" s="29"/>
    </row>
    <row r="46" spans="1:11" x14ac:dyDescent="0.25">
      <c r="A46" s="42"/>
      <c r="B46" s="47" t="s">
        <v>259</v>
      </c>
      <c r="C46" s="64"/>
      <c r="D46" s="44">
        <v>0.15</v>
      </c>
      <c r="E46" s="65">
        <v>0.15</v>
      </c>
      <c r="F46" s="38"/>
      <c r="G46" s="45"/>
      <c r="H46" s="38"/>
      <c r="I46" s="45"/>
      <c r="J46" s="46"/>
      <c r="K46" s="29"/>
    </row>
    <row r="47" spans="1:11" x14ac:dyDescent="0.25">
      <c r="A47" s="42"/>
      <c r="B47" s="43" t="s">
        <v>46</v>
      </c>
      <c r="C47" s="64"/>
      <c r="D47" s="66"/>
      <c r="E47" s="65">
        <v>21.5</v>
      </c>
      <c r="F47" s="38"/>
      <c r="G47" s="45"/>
      <c r="H47" s="38"/>
      <c r="I47" s="45"/>
      <c r="J47" s="46"/>
      <c r="K47" s="29"/>
    </row>
    <row r="48" spans="1:11" ht="31.5" x14ac:dyDescent="0.25">
      <c r="A48" s="42"/>
      <c r="B48" s="43" t="s">
        <v>209</v>
      </c>
      <c r="C48" s="64"/>
      <c r="D48" s="66"/>
      <c r="E48" s="67">
        <v>15</v>
      </c>
      <c r="F48" s="46"/>
      <c r="G48" s="45"/>
      <c r="H48" s="38"/>
      <c r="I48" s="45"/>
      <c r="J48" s="46"/>
      <c r="K48" s="29"/>
    </row>
    <row r="49" spans="1:11" x14ac:dyDescent="0.25">
      <c r="A49" s="42"/>
      <c r="B49" s="43" t="s">
        <v>47</v>
      </c>
      <c r="C49" s="61"/>
      <c r="D49" s="45">
        <v>107.73</v>
      </c>
      <c r="E49" s="62">
        <v>81</v>
      </c>
      <c r="F49" s="46"/>
      <c r="G49" s="45"/>
      <c r="H49" s="38"/>
      <c r="I49" s="45"/>
      <c r="J49" s="46"/>
      <c r="K49" s="29"/>
    </row>
    <row r="50" spans="1:11" x14ac:dyDescent="0.25">
      <c r="A50" s="42"/>
      <c r="B50" s="43" t="s">
        <v>48</v>
      </c>
      <c r="C50" s="61"/>
      <c r="D50" s="45">
        <v>9</v>
      </c>
      <c r="E50" s="62">
        <v>7.2</v>
      </c>
      <c r="F50" s="46"/>
      <c r="G50" s="45"/>
      <c r="H50" s="38"/>
      <c r="I50" s="45"/>
      <c r="J50" s="46"/>
      <c r="K50" s="29"/>
    </row>
    <row r="51" spans="1:11" x14ac:dyDescent="0.25">
      <c r="A51" s="42"/>
      <c r="B51" s="43" t="s">
        <v>43</v>
      </c>
      <c r="C51" s="61"/>
      <c r="D51" s="45">
        <v>8.64</v>
      </c>
      <c r="E51" s="62">
        <v>7.2</v>
      </c>
      <c r="F51" s="46"/>
      <c r="G51" s="45"/>
      <c r="H51" s="38"/>
      <c r="I51" s="45"/>
      <c r="J51" s="46"/>
      <c r="K51" s="29"/>
    </row>
    <row r="52" spans="1:11" x14ac:dyDescent="0.25">
      <c r="A52" s="42"/>
      <c r="B52" s="43" t="s">
        <v>49</v>
      </c>
      <c r="C52" s="61"/>
      <c r="D52" s="45">
        <v>1.8</v>
      </c>
      <c r="E52" s="62">
        <v>1.8</v>
      </c>
      <c r="F52" s="46"/>
      <c r="G52" s="45"/>
      <c r="H52" s="38"/>
      <c r="I52" s="45"/>
      <c r="J52" s="46"/>
      <c r="K52" s="29"/>
    </row>
    <row r="53" spans="1:11" x14ac:dyDescent="0.25">
      <c r="A53" s="42"/>
      <c r="B53" s="43" t="s">
        <v>259</v>
      </c>
      <c r="C53" s="61"/>
      <c r="D53" s="45">
        <v>0.6</v>
      </c>
      <c r="E53" s="62">
        <v>0.6</v>
      </c>
      <c r="F53" s="46"/>
      <c r="G53" s="45"/>
      <c r="H53" s="38"/>
      <c r="I53" s="45"/>
      <c r="J53" s="46"/>
      <c r="K53" s="29"/>
    </row>
    <row r="54" spans="1:11" x14ac:dyDescent="0.25">
      <c r="A54" s="42"/>
      <c r="B54" s="47" t="s">
        <v>28</v>
      </c>
      <c r="C54" s="61"/>
      <c r="D54" s="45">
        <v>126</v>
      </c>
      <c r="E54" s="62">
        <v>126</v>
      </c>
      <c r="F54" s="46"/>
      <c r="G54" s="45"/>
      <c r="H54" s="38"/>
      <c r="I54" s="45"/>
      <c r="J54" s="117"/>
      <c r="K54" s="29"/>
    </row>
    <row r="55" spans="1:11" ht="31.5" x14ac:dyDescent="0.25">
      <c r="A55" s="42" t="s">
        <v>50</v>
      </c>
      <c r="B55" s="43"/>
      <c r="C55" s="61">
        <v>70</v>
      </c>
      <c r="D55" s="44"/>
      <c r="E55" s="65"/>
      <c r="F55" s="38">
        <v>8.032</v>
      </c>
      <c r="G55" s="45">
        <v>10.696</v>
      </c>
      <c r="H55" s="38">
        <v>9.1559999999999988</v>
      </c>
      <c r="I55" s="45">
        <v>179.2</v>
      </c>
      <c r="J55" s="46"/>
      <c r="K55" s="29" t="s">
        <v>250</v>
      </c>
    </row>
    <row r="56" spans="1:11" ht="31.5" x14ac:dyDescent="0.25">
      <c r="A56" s="42"/>
      <c r="B56" s="43" t="s">
        <v>185</v>
      </c>
      <c r="C56" s="61"/>
      <c r="D56" s="44">
        <v>51.16</v>
      </c>
      <c r="E56" s="65">
        <v>49</v>
      </c>
      <c r="F56" s="68"/>
      <c r="G56" s="69"/>
      <c r="H56" s="68"/>
      <c r="I56" s="69"/>
      <c r="J56" s="65"/>
      <c r="K56" s="29"/>
    </row>
    <row r="57" spans="1:11" x14ac:dyDescent="0.25">
      <c r="A57" s="42"/>
      <c r="B57" s="43" t="s">
        <v>269</v>
      </c>
      <c r="C57" s="61"/>
      <c r="D57" s="44">
        <v>51.45</v>
      </c>
      <c r="E57" s="65">
        <v>49</v>
      </c>
      <c r="F57" s="68"/>
      <c r="G57" s="69"/>
      <c r="H57" s="68"/>
      <c r="I57" s="69"/>
      <c r="J57" s="65"/>
      <c r="K57" s="29"/>
    </row>
    <row r="58" spans="1:11" x14ac:dyDescent="0.25">
      <c r="A58" s="42"/>
      <c r="B58" s="43" t="s">
        <v>43</v>
      </c>
      <c r="C58" s="61"/>
      <c r="D58" s="44">
        <v>14.64</v>
      </c>
      <c r="E58" s="65">
        <v>12.3</v>
      </c>
      <c r="F58" s="68"/>
      <c r="G58" s="69"/>
      <c r="H58" s="68"/>
      <c r="I58" s="44"/>
      <c r="J58" s="65"/>
      <c r="K58" s="29"/>
    </row>
    <row r="59" spans="1:11" x14ac:dyDescent="0.25">
      <c r="A59" s="42"/>
      <c r="B59" s="71" t="s">
        <v>230</v>
      </c>
      <c r="C59" s="61"/>
      <c r="D59" s="44">
        <v>11</v>
      </c>
      <c r="E59" s="65">
        <v>11</v>
      </c>
      <c r="F59" s="68"/>
      <c r="G59" s="69"/>
      <c r="H59" s="68"/>
      <c r="I59" s="69"/>
      <c r="J59" s="70"/>
      <c r="K59" s="29"/>
    </row>
    <row r="60" spans="1:11" x14ac:dyDescent="0.25">
      <c r="A60" s="42"/>
      <c r="B60" s="43" t="s">
        <v>28</v>
      </c>
      <c r="C60" s="61"/>
      <c r="D60" s="44">
        <v>14.7</v>
      </c>
      <c r="E60" s="65">
        <v>14.7</v>
      </c>
      <c r="F60" s="68"/>
      <c r="G60" s="69"/>
      <c r="H60" s="68"/>
      <c r="I60" s="44"/>
      <c r="J60" s="65"/>
      <c r="K60" s="29"/>
    </row>
    <row r="61" spans="1:11" ht="31.5" x14ac:dyDescent="0.25">
      <c r="A61" s="42"/>
      <c r="B61" s="43" t="s">
        <v>51</v>
      </c>
      <c r="C61" s="61"/>
      <c r="D61" s="45">
        <v>4</v>
      </c>
      <c r="E61" s="46">
        <v>4</v>
      </c>
      <c r="F61" s="68"/>
      <c r="G61" s="69"/>
      <c r="H61" s="68"/>
      <c r="I61" s="44"/>
      <c r="J61" s="65"/>
      <c r="K61" s="29"/>
    </row>
    <row r="62" spans="1:11" x14ac:dyDescent="0.25">
      <c r="A62" s="42"/>
      <c r="B62" s="47" t="s">
        <v>259</v>
      </c>
      <c r="C62" s="61"/>
      <c r="D62" s="44">
        <v>0.7</v>
      </c>
      <c r="E62" s="65">
        <v>0.7</v>
      </c>
      <c r="F62" s="68"/>
      <c r="G62" s="69"/>
      <c r="H62" s="68"/>
      <c r="I62" s="44"/>
      <c r="J62" s="65"/>
      <c r="K62" s="29"/>
    </row>
    <row r="63" spans="1:11" x14ac:dyDescent="0.25">
      <c r="A63" s="42"/>
      <c r="B63" s="43" t="s">
        <v>52</v>
      </c>
      <c r="C63" s="61"/>
      <c r="D63" s="44"/>
      <c r="E63" s="65">
        <v>75.3</v>
      </c>
      <c r="F63" s="68"/>
      <c r="G63" s="69"/>
      <c r="H63" s="68"/>
      <c r="I63" s="44"/>
      <c r="J63" s="65"/>
      <c r="K63" s="29"/>
    </row>
    <row r="64" spans="1:11" x14ac:dyDescent="0.25">
      <c r="A64" s="42"/>
      <c r="B64" s="43" t="s">
        <v>146</v>
      </c>
      <c r="C64" s="61"/>
      <c r="D64" s="44">
        <v>1</v>
      </c>
      <c r="E64" s="65">
        <v>1</v>
      </c>
      <c r="F64" s="68"/>
      <c r="G64" s="69"/>
      <c r="H64" s="68"/>
      <c r="I64" s="44"/>
      <c r="J64" s="65"/>
      <c r="K64" s="29"/>
    </row>
    <row r="65" spans="1:11" x14ac:dyDescent="0.25">
      <c r="A65" s="573" t="s">
        <v>528</v>
      </c>
      <c r="B65" s="580"/>
      <c r="C65" s="595">
        <v>130</v>
      </c>
      <c r="D65" s="585"/>
      <c r="E65" s="596"/>
      <c r="F65" s="594">
        <v>2.6519999999999997</v>
      </c>
      <c r="G65" s="585">
        <v>4.7839999999999998</v>
      </c>
      <c r="H65" s="594">
        <v>10.256999999999998</v>
      </c>
      <c r="I65" s="585">
        <v>100.1</v>
      </c>
      <c r="J65" s="584">
        <v>22.203999999999994</v>
      </c>
      <c r="K65" s="578" t="s">
        <v>530</v>
      </c>
    </row>
    <row r="66" spans="1:11" x14ac:dyDescent="0.25">
      <c r="A66" s="573"/>
      <c r="B66" s="580" t="s">
        <v>258</v>
      </c>
      <c r="C66" s="595"/>
      <c r="D66" s="585">
        <v>186.3</v>
      </c>
      <c r="E66" s="596">
        <v>149</v>
      </c>
      <c r="F66" s="594"/>
      <c r="G66" s="585"/>
      <c r="H66" s="594"/>
      <c r="I66" s="585"/>
      <c r="J66" s="584"/>
      <c r="K66" s="578"/>
    </row>
    <row r="67" spans="1:11" x14ac:dyDescent="0.25">
      <c r="A67" s="573"/>
      <c r="B67" s="580" t="s">
        <v>146</v>
      </c>
      <c r="C67" s="595"/>
      <c r="D67" s="585">
        <v>4.55</v>
      </c>
      <c r="E67" s="596">
        <v>4.55</v>
      </c>
      <c r="F67" s="594"/>
      <c r="G67" s="585"/>
      <c r="H67" s="594"/>
      <c r="I67" s="585"/>
      <c r="J67" s="584"/>
      <c r="K67" s="578"/>
    </row>
    <row r="68" spans="1:11" x14ac:dyDescent="0.25">
      <c r="A68" s="573"/>
      <c r="B68" s="580" t="s">
        <v>88</v>
      </c>
      <c r="C68" s="595"/>
      <c r="D68" s="585">
        <v>3.25</v>
      </c>
      <c r="E68" s="596">
        <v>2.6</v>
      </c>
      <c r="F68" s="594"/>
      <c r="G68" s="585"/>
      <c r="H68" s="594"/>
      <c r="I68" s="585"/>
      <c r="J68" s="584"/>
      <c r="K68" s="578"/>
    </row>
    <row r="69" spans="1:11" x14ac:dyDescent="0.25">
      <c r="A69" s="573"/>
      <c r="B69" s="580" t="s">
        <v>120</v>
      </c>
      <c r="C69" s="595"/>
      <c r="D69" s="585">
        <v>6.19</v>
      </c>
      <c r="E69" s="596">
        <v>5.2</v>
      </c>
      <c r="F69" s="594"/>
      <c r="G69" s="585"/>
      <c r="H69" s="594"/>
      <c r="I69" s="585"/>
      <c r="J69" s="584"/>
      <c r="K69" s="578"/>
    </row>
    <row r="70" spans="1:11" x14ac:dyDescent="0.25">
      <c r="A70" s="597"/>
      <c r="B70" s="580" t="s">
        <v>164</v>
      </c>
      <c r="C70" s="595"/>
      <c r="D70" s="585">
        <v>3.12</v>
      </c>
      <c r="E70" s="584">
        <v>3.12</v>
      </c>
      <c r="F70" s="594"/>
      <c r="G70" s="585"/>
      <c r="H70" s="584"/>
      <c r="I70" s="585"/>
      <c r="J70" s="584"/>
      <c r="K70" s="578"/>
    </row>
    <row r="71" spans="1:11" x14ac:dyDescent="0.25">
      <c r="A71" s="597"/>
      <c r="B71" s="580" t="s">
        <v>104</v>
      </c>
      <c r="C71" s="595"/>
      <c r="D71" s="585">
        <v>1.56</v>
      </c>
      <c r="E71" s="584">
        <v>1.56</v>
      </c>
      <c r="F71" s="594"/>
      <c r="G71" s="585"/>
      <c r="H71" s="584"/>
      <c r="I71" s="585"/>
      <c r="J71" s="584"/>
      <c r="K71" s="578"/>
    </row>
    <row r="72" spans="1:11" x14ac:dyDescent="0.25">
      <c r="A72" s="597"/>
      <c r="B72" s="580" t="s">
        <v>63</v>
      </c>
      <c r="C72" s="595"/>
      <c r="D72" s="585">
        <v>1</v>
      </c>
      <c r="E72" s="584">
        <v>1</v>
      </c>
      <c r="F72" s="594"/>
      <c r="G72" s="585"/>
      <c r="H72" s="584"/>
      <c r="I72" s="585"/>
      <c r="J72" s="584"/>
      <c r="K72" s="578"/>
    </row>
    <row r="73" spans="1:11" x14ac:dyDescent="0.25">
      <c r="A73" s="597"/>
      <c r="B73" s="580" t="s">
        <v>307</v>
      </c>
      <c r="C73" s="595"/>
      <c r="D73" s="585">
        <v>0.5</v>
      </c>
      <c r="E73" s="584">
        <v>0.5</v>
      </c>
      <c r="F73" s="594"/>
      <c r="G73" s="585"/>
      <c r="H73" s="584"/>
      <c r="I73" s="585"/>
      <c r="J73" s="584"/>
      <c r="K73" s="578"/>
    </row>
    <row r="74" spans="1:11" ht="31.5" x14ac:dyDescent="0.25">
      <c r="A74" s="144" t="s">
        <v>442</v>
      </c>
      <c r="B74" s="43"/>
      <c r="C74" s="61">
        <v>180</v>
      </c>
      <c r="D74" s="45"/>
      <c r="E74" s="46"/>
      <c r="F74" s="38">
        <v>0.59532374100719432</v>
      </c>
      <c r="G74" s="45">
        <v>8.0935251798561161E-2</v>
      </c>
      <c r="H74" s="46">
        <v>20.805568345323742</v>
      </c>
      <c r="I74" s="145">
        <v>68.180000000000007</v>
      </c>
      <c r="J74" s="65">
        <v>0.65</v>
      </c>
      <c r="K74" s="146" t="s">
        <v>443</v>
      </c>
    </row>
    <row r="75" spans="1:11" x14ac:dyDescent="0.25">
      <c r="A75" s="142"/>
      <c r="B75" s="43" t="s">
        <v>444</v>
      </c>
      <c r="C75" s="61"/>
      <c r="D75" s="45">
        <v>15.3</v>
      </c>
      <c r="E75" s="46">
        <v>15</v>
      </c>
      <c r="F75" s="61"/>
      <c r="G75" s="44"/>
      <c r="H75" s="65"/>
      <c r="I75" s="145"/>
      <c r="J75" s="65"/>
      <c r="K75" s="29"/>
    </row>
    <row r="76" spans="1:11" x14ac:dyDescent="0.25">
      <c r="A76" s="142"/>
      <c r="B76" s="96" t="s">
        <v>29</v>
      </c>
      <c r="C76" s="61"/>
      <c r="D76" s="45">
        <v>6</v>
      </c>
      <c r="E76" s="46">
        <v>6</v>
      </c>
      <c r="F76" s="61"/>
      <c r="G76" s="44"/>
      <c r="H76" s="65"/>
      <c r="I76" s="145"/>
      <c r="J76" s="65"/>
      <c r="K76" s="29"/>
    </row>
    <row r="77" spans="1:11" x14ac:dyDescent="0.25">
      <c r="A77" s="142"/>
      <c r="B77" s="43" t="s">
        <v>68</v>
      </c>
      <c r="C77" s="61"/>
      <c r="D77" s="45">
        <v>183</v>
      </c>
      <c r="E77" s="46">
        <v>183</v>
      </c>
      <c r="F77" s="61"/>
      <c r="G77" s="44"/>
      <c r="H77" s="65"/>
      <c r="I77" s="145"/>
      <c r="J77" s="65"/>
      <c r="K77" s="29"/>
    </row>
    <row r="78" spans="1:11" ht="31.5" x14ac:dyDescent="0.25">
      <c r="A78" s="97" t="s">
        <v>230</v>
      </c>
      <c r="B78" s="43"/>
      <c r="C78" s="61">
        <v>20</v>
      </c>
      <c r="D78" s="45">
        <v>20</v>
      </c>
      <c r="E78" s="46">
        <v>20</v>
      </c>
      <c r="F78" s="61">
        <v>1.52</v>
      </c>
      <c r="G78" s="44">
        <v>0.16</v>
      </c>
      <c r="H78" s="65">
        <v>9.85</v>
      </c>
      <c r="I78" s="72">
        <v>47.33</v>
      </c>
      <c r="J78" s="65">
        <v>0</v>
      </c>
      <c r="K78" s="29" t="s">
        <v>239</v>
      </c>
    </row>
    <row r="79" spans="1:11" ht="32.25" thickBot="1" x14ac:dyDescent="0.3">
      <c r="A79" s="30" t="s">
        <v>303</v>
      </c>
      <c r="B79" s="31"/>
      <c r="C79" s="32">
        <v>50</v>
      </c>
      <c r="D79" s="77">
        <v>50</v>
      </c>
      <c r="E79" s="78">
        <v>50</v>
      </c>
      <c r="F79" s="79">
        <v>3.3</v>
      </c>
      <c r="G79" s="77">
        <v>0.6</v>
      </c>
      <c r="H79" s="79">
        <v>19.82</v>
      </c>
      <c r="I79" s="77">
        <v>99.1</v>
      </c>
      <c r="J79" s="80"/>
      <c r="K79" s="81" t="s">
        <v>238</v>
      </c>
    </row>
    <row r="80" spans="1:11" ht="16.5" thickBot="1" x14ac:dyDescent="0.3">
      <c r="A80" s="51" t="s">
        <v>39</v>
      </c>
      <c r="B80" s="52"/>
      <c r="C80" s="82">
        <v>705</v>
      </c>
      <c r="D80" s="33"/>
      <c r="E80" s="83"/>
      <c r="F80" s="84">
        <f>F36+F40+F55+F65+F74+F78+F79</f>
        <v>20.549323741007193</v>
      </c>
      <c r="G80" s="84">
        <f t="shared" ref="G80:J80" si="2">G36+G40+G55+G65+G74+G78+G79</f>
        <v>20.360935251798562</v>
      </c>
      <c r="H80" s="84">
        <f t="shared" si="2"/>
        <v>88.358568345323732</v>
      </c>
      <c r="I80" s="84">
        <f t="shared" si="2"/>
        <v>621.79999999999995</v>
      </c>
      <c r="J80" s="84">
        <f t="shared" si="2"/>
        <v>35.303999999999995</v>
      </c>
      <c r="K80" s="35"/>
    </row>
    <row r="81" spans="1:11" x14ac:dyDescent="0.25">
      <c r="A81" s="42"/>
      <c r="B81" s="86" t="s">
        <v>535</v>
      </c>
      <c r="C81" s="37"/>
      <c r="D81" s="46"/>
      <c r="E81" s="38"/>
      <c r="F81" s="45"/>
      <c r="G81" s="62"/>
      <c r="H81" s="46"/>
      <c r="I81" s="38"/>
      <c r="J81" s="15"/>
      <c r="K81" s="29"/>
    </row>
    <row r="82" spans="1:11" ht="31.5" x14ac:dyDescent="0.25">
      <c r="A82" s="42" t="s">
        <v>187</v>
      </c>
      <c r="B82" s="47"/>
      <c r="C82" s="44" t="s">
        <v>397</v>
      </c>
      <c r="D82" s="46"/>
      <c r="E82" s="45"/>
      <c r="F82" s="46">
        <v>2.7</v>
      </c>
      <c r="G82" s="45">
        <v>3.1</v>
      </c>
      <c r="H82" s="46">
        <v>13.55</v>
      </c>
      <c r="I82" s="38">
        <v>91.32</v>
      </c>
      <c r="J82" s="38">
        <v>1.26</v>
      </c>
      <c r="K82" s="29" t="s">
        <v>158</v>
      </c>
    </row>
    <row r="83" spans="1:11" ht="31.5" x14ac:dyDescent="0.25">
      <c r="A83" s="42" t="s">
        <v>507</v>
      </c>
      <c r="B83" s="47" t="s">
        <v>194</v>
      </c>
      <c r="C83" s="44"/>
      <c r="D83" s="46">
        <v>185</v>
      </c>
      <c r="E83" s="45">
        <v>180</v>
      </c>
      <c r="F83" s="46"/>
      <c r="G83" s="45"/>
      <c r="H83" s="46"/>
      <c r="I83" s="38"/>
      <c r="J83" s="38"/>
      <c r="K83" s="29"/>
    </row>
    <row r="84" spans="1:11" x14ac:dyDescent="0.25">
      <c r="A84" s="42"/>
      <c r="B84" s="47" t="s">
        <v>63</v>
      </c>
      <c r="C84" s="44"/>
      <c r="D84" s="46">
        <v>3</v>
      </c>
      <c r="E84" s="45">
        <v>3</v>
      </c>
      <c r="F84" s="46"/>
      <c r="G84" s="45"/>
      <c r="H84" s="46"/>
      <c r="I84" s="38"/>
      <c r="J84" s="38"/>
      <c r="K84" s="29"/>
    </row>
    <row r="85" spans="1:11" ht="32.25" thickBot="1" x14ac:dyDescent="0.3">
      <c r="A85" s="42" t="s">
        <v>262</v>
      </c>
      <c r="B85" s="43" t="s">
        <v>78</v>
      </c>
      <c r="C85" s="44">
        <v>20</v>
      </c>
      <c r="D85" s="46">
        <v>20</v>
      </c>
      <c r="E85" s="45">
        <v>20</v>
      </c>
      <c r="F85" s="46">
        <v>0.78666666666666663</v>
      </c>
      <c r="G85" s="45">
        <v>6.12</v>
      </c>
      <c r="H85" s="46">
        <v>12.506666666666668</v>
      </c>
      <c r="I85" s="45">
        <v>108.39999999999999</v>
      </c>
      <c r="J85" s="46"/>
      <c r="K85" s="29" t="s">
        <v>241</v>
      </c>
    </row>
    <row r="86" spans="1:11" ht="16.5" thickBot="1" x14ac:dyDescent="0.3">
      <c r="A86" s="623" t="s">
        <v>39</v>
      </c>
      <c r="B86" s="100"/>
      <c r="C86" s="624">
        <v>203</v>
      </c>
      <c r="D86" s="99"/>
      <c r="E86" s="33"/>
      <c r="F86" s="562">
        <f>F82+F85</f>
        <v>3.4866666666666668</v>
      </c>
      <c r="G86" s="563">
        <f t="shared" ref="G86:J86" si="3">G82+G85</f>
        <v>9.2200000000000006</v>
      </c>
      <c r="H86" s="562">
        <f t="shared" si="3"/>
        <v>26.056666666666668</v>
      </c>
      <c r="I86" s="563">
        <f t="shared" si="3"/>
        <v>199.71999999999997</v>
      </c>
      <c r="J86" s="562">
        <f t="shared" si="3"/>
        <v>1.26</v>
      </c>
      <c r="K86" s="35"/>
    </row>
    <row r="87" spans="1:11" x14ac:dyDescent="0.25">
      <c r="A87" s="42"/>
      <c r="B87" s="182" t="s">
        <v>532</v>
      </c>
      <c r="C87" s="44"/>
      <c r="D87" s="46"/>
      <c r="E87" s="45"/>
      <c r="F87" s="46"/>
      <c r="G87" s="45"/>
      <c r="H87" s="46"/>
      <c r="I87" s="38"/>
      <c r="J87" s="15"/>
      <c r="K87" s="625"/>
    </row>
    <row r="88" spans="1:11" ht="31.5" x14ac:dyDescent="0.25">
      <c r="A88" s="87" t="s">
        <v>195</v>
      </c>
      <c r="B88" s="88"/>
      <c r="C88" s="89" t="s">
        <v>200</v>
      </c>
      <c r="D88" s="90"/>
      <c r="E88" s="91"/>
      <c r="F88" s="92">
        <v>10.10937593178393</v>
      </c>
      <c r="G88" s="93">
        <v>7.8526682337425999</v>
      </c>
      <c r="H88" s="92">
        <v>17.981042110680502</v>
      </c>
      <c r="I88" s="120">
        <v>174.02977649310699</v>
      </c>
      <c r="J88" s="627">
        <v>0.46</v>
      </c>
      <c r="K88" s="625" t="s">
        <v>196</v>
      </c>
    </row>
    <row r="89" spans="1:11" x14ac:dyDescent="0.25">
      <c r="A89" s="87"/>
      <c r="B89" s="88" t="s">
        <v>154</v>
      </c>
      <c r="C89" s="93"/>
      <c r="D89" s="90">
        <v>68.34</v>
      </c>
      <c r="E89" s="91">
        <v>50.25</v>
      </c>
      <c r="F89" s="92"/>
      <c r="G89" s="93"/>
      <c r="H89" s="92"/>
      <c r="I89" s="120"/>
      <c r="J89" s="627"/>
      <c r="K89" s="625"/>
    </row>
    <row r="90" spans="1:11" x14ac:dyDescent="0.25">
      <c r="A90" s="87"/>
      <c r="B90" s="88" t="s">
        <v>107</v>
      </c>
      <c r="C90" s="93"/>
      <c r="D90" s="90"/>
      <c r="E90" s="91">
        <v>39.75</v>
      </c>
      <c r="F90" s="92"/>
      <c r="G90" s="93"/>
      <c r="H90" s="92"/>
      <c r="I90" s="120"/>
      <c r="J90" s="627"/>
      <c r="K90" s="625"/>
    </row>
    <row r="91" spans="1:11" x14ac:dyDescent="0.25">
      <c r="A91" s="87"/>
      <c r="B91" s="71" t="s">
        <v>230</v>
      </c>
      <c r="C91" s="93"/>
      <c r="D91" s="90">
        <v>8.25</v>
      </c>
      <c r="E91" s="91">
        <v>8.25</v>
      </c>
      <c r="F91" s="92"/>
      <c r="G91" s="93"/>
      <c r="H91" s="92"/>
      <c r="I91" s="120"/>
      <c r="J91" s="627"/>
      <c r="K91" s="625"/>
    </row>
    <row r="92" spans="1:11" x14ac:dyDescent="0.25">
      <c r="A92" s="87"/>
      <c r="B92" s="88" t="s">
        <v>58</v>
      </c>
      <c r="C92" s="93"/>
      <c r="D92" s="90">
        <v>6.3</v>
      </c>
      <c r="E92" s="91">
        <v>5.25</v>
      </c>
      <c r="F92" s="92"/>
      <c r="G92" s="93"/>
      <c r="H92" s="92"/>
      <c r="I92" s="120"/>
      <c r="J92" s="627"/>
      <c r="K92" s="625"/>
    </row>
    <row r="93" spans="1:11" x14ac:dyDescent="0.25">
      <c r="A93" s="87"/>
      <c r="B93" s="88" t="s">
        <v>197</v>
      </c>
      <c r="C93" s="93"/>
      <c r="D93" s="90">
        <v>12</v>
      </c>
      <c r="E93" s="91">
        <v>12</v>
      </c>
      <c r="F93" s="92"/>
      <c r="G93" s="93"/>
      <c r="H93" s="92"/>
      <c r="I93" s="120"/>
      <c r="J93" s="627"/>
      <c r="K93" s="625"/>
    </row>
    <row r="94" spans="1:11" x14ac:dyDescent="0.25">
      <c r="A94" s="87"/>
      <c r="B94" s="88" t="s">
        <v>59</v>
      </c>
      <c r="C94" s="93"/>
      <c r="D94" s="90">
        <v>2.25</v>
      </c>
      <c r="E94" s="91">
        <v>2.25</v>
      </c>
      <c r="F94" s="92"/>
      <c r="G94" s="93"/>
      <c r="H94" s="92"/>
      <c r="I94" s="120"/>
      <c r="J94" s="627"/>
      <c r="K94" s="625"/>
    </row>
    <row r="95" spans="1:11" x14ac:dyDescent="0.25">
      <c r="A95" s="87"/>
      <c r="B95" s="47" t="s">
        <v>259</v>
      </c>
      <c r="C95" s="93"/>
      <c r="D95" s="90">
        <v>0.4</v>
      </c>
      <c r="E95" s="91">
        <v>0.4</v>
      </c>
      <c r="F95" s="92"/>
      <c r="G95" s="93"/>
      <c r="H95" s="92"/>
      <c r="I95" s="120"/>
      <c r="J95" s="627"/>
      <c r="K95" s="625"/>
    </row>
    <row r="96" spans="1:11" x14ac:dyDescent="0.25">
      <c r="A96" s="87"/>
      <c r="B96" s="88" t="s">
        <v>49</v>
      </c>
      <c r="C96" s="93"/>
      <c r="D96" s="90">
        <v>1</v>
      </c>
      <c r="E96" s="91">
        <v>1</v>
      </c>
      <c r="F96" s="92"/>
      <c r="G96" s="93"/>
      <c r="H96" s="92"/>
      <c r="I96" s="120"/>
      <c r="J96" s="627"/>
      <c r="K96" s="625"/>
    </row>
    <row r="97" spans="1:11" x14ac:dyDescent="0.25">
      <c r="A97" s="87"/>
      <c r="B97" s="88" t="s">
        <v>244</v>
      </c>
      <c r="C97" s="93"/>
      <c r="D97" s="90"/>
      <c r="E97" s="91">
        <v>60</v>
      </c>
      <c r="F97" s="92"/>
      <c r="G97" s="93"/>
      <c r="H97" s="92"/>
      <c r="I97" s="120"/>
      <c r="J97" s="627"/>
      <c r="K97" s="625"/>
    </row>
    <row r="98" spans="1:11" x14ac:dyDescent="0.25">
      <c r="A98" s="87"/>
      <c r="B98" s="95" t="s">
        <v>198</v>
      </c>
      <c r="C98" s="91"/>
      <c r="D98" s="90"/>
      <c r="E98" s="91"/>
      <c r="F98" s="92"/>
      <c r="G98" s="93"/>
      <c r="H98" s="92"/>
      <c r="I98" s="120"/>
      <c r="J98" s="627"/>
      <c r="K98" s="625"/>
    </row>
    <row r="99" spans="1:11" x14ac:dyDescent="0.25">
      <c r="A99" s="87"/>
      <c r="B99" s="96" t="s">
        <v>197</v>
      </c>
      <c r="C99" s="91"/>
      <c r="D99" s="90">
        <v>10</v>
      </c>
      <c r="E99" s="91">
        <v>10</v>
      </c>
      <c r="F99" s="92"/>
      <c r="G99" s="93"/>
      <c r="H99" s="92"/>
      <c r="I99" s="120"/>
      <c r="J99" s="627"/>
      <c r="K99" s="625"/>
    </row>
    <row r="100" spans="1:11" x14ac:dyDescent="0.25">
      <c r="A100" s="87"/>
      <c r="B100" s="96" t="s">
        <v>59</v>
      </c>
      <c r="C100" s="91"/>
      <c r="D100" s="90">
        <v>1.1000000000000001</v>
      </c>
      <c r="E100" s="91">
        <v>1.1000000000000001</v>
      </c>
      <c r="F100" s="92"/>
      <c r="G100" s="93"/>
      <c r="H100" s="92"/>
      <c r="I100" s="120"/>
      <c r="J100" s="627"/>
      <c r="K100" s="625"/>
    </row>
    <row r="101" spans="1:11" x14ac:dyDescent="0.25">
      <c r="A101" s="87"/>
      <c r="B101" s="96" t="s">
        <v>54</v>
      </c>
      <c r="C101" s="91"/>
      <c r="D101" s="90">
        <v>1.1000000000000001</v>
      </c>
      <c r="E101" s="91">
        <v>1.1000000000000001</v>
      </c>
      <c r="F101" s="92"/>
      <c r="G101" s="93"/>
      <c r="H101" s="92"/>
      <c r="I101" s="120"/>
      <c r="J101" s="627"/>
      <c r="K101" s="625"/>
    </row>
    <row r="102" spans="1:11" x14ac:dyDescent="0.25">
      <c r="A102" s="87"/>
      <c r="B102" s="96" t="s">
        <v>28</v>
      </c>
      <c r="C102" s="91"/>
      <c r="D102" s="90">
        <v>10</v>
      </c>
      <c r="E102" s="91">
        <v>10</v>
      </c>
      <c r="F102" s="92"/>
      <c r="G102" s="93"/>
      <c r="H102" s="92"/>
      <c r="I102" s="120"/>
      <c r="J102" s="627"/>
      <c r="K102" s="625"/>
    </row>
    <row r="103" spans="1:11" x14ac:dyDescent="0.25">
      <c r="A103" s="87"/>
      <c r="B103" s="96" t="s">
        <v>29</v>
      </c>
      <c r="C103" s="91"/>
      <c r="D103" s="90">
        <v>0.2</v>
      </c>
      <c r="E103" s="91">
        <v>0.2</v>
      </c>
      <c r="F103" s="92"/>
      <c r="G103" s="93"/>
      <c r="H103" s="92"/>
      <c r="I103" s="120"/>
      <c r="J103" s="627"/>
      <c r="K103" s="625"/>
    </row>
    <row r="104" spans="1:11" x14ac:dyDescent="0.25">
      <c r="A104" s="87"/>
      <c r="B104" s="47" t="s">
        <v>259</v>
      </c>
      <c r="C104" s="91"/>
      <c r="D104" s="90">
        <v>0.13</v>
      </c>
      <c r="E104" s="91">
        <v>0.13</v>
      </c>
      <c r="F104" s="92"/>
      <c r="G104" s="93"/>
      <c r="H104" s="92"/>
      <c r="I104" s="120"/>
      <c r="J104" s="627"/>
      <c r="K104" s="625"/>
    </row>
    <row r="105" spans="1:11" x14ac:dyDescent="0.25">
      <c r="A105" s="87"/>
      <c r="B105" s="96" t="s">
        <v>199</v>
      </c>
      <c r="C105" s="91"/>
      <c r="D105" s="90"/>
      <c r="E105" s="91">
        <v>20</v>
      </c>
      <c r="F105" s="92"/>
      <c r="G105" s="93"/>
      <c r="H105" s="92"/>
      <c r="I105" s="120"/>
      <c r="J105" s="627"/>
      <c r="K105" s="625"/>
    </row>
    <row r="106" spans="1:11" ht="31.5" x14ac:dyDescent="0.25">
      <c r="A106" s="42" t="s">
        <v>60</v>
      </c>
      <c r="B106" s="43"/>
      <c r="C106" s="44">
        <v>140</v>
      </c>
      <c r="D106" s="46"/>
      <c r="E106" s="38"/>
      <c r="F106" s="45">
        <v>2.8613445378151261</v>
      </c>
      <c r="G106" s="62">
        <v>4.4831932773109244</v>
      </c>
      <c r="H106" s="46">
        <v>25.084033613445399</v>
      </c>
      <c r="I106" s="38">
        <v>148.15126050420201</v>
      </c>
      <c r="J106" s="45">
        <v>16.96</v>
      </c>
      <c r="K106" s="625" t="s">
        <v>193</v>
      </c>
    </row>
    <row r="107" spans="1:11" x14ac:dyDescent="0.25">
      <c r="A107" s="42"/>
      <c r="B107" s="43" t="s">
        <v>47</v>
      </c>
      <c r="C107" s="44"/>
      <c r="D107" s="46">
        <v>159.6</v>
      </c>
      <c r="E107" s="38">
        <v>119.7</v>
      </c>
      <c r="F107" s="45"/>
      <c r="G107" s="62"/>
      <c r="H107" s="46"/>
      <c r="I107" s="38"/>
      <c r="J107" s="45"/>
      <c r="K107" s="625"/>
    </row>
    <row r="108" spans="1:11" x14ac:dyDescent="0.25">
      <c r="A108" s="42"/>
      <c r="B108" s="43" t="s">
        <v>27</v>
      </c>
      <c r="C108" s="44"/>
      <c r="D108" s="46">
        <v>22.12</v>
      </c>
      <c r="E108" s="38">
        <v>21</v>
      </c>
      <c r="F108" s="45"/>
      <c r="G108" s="62"/>
      <c r="H108" s="46"/>
      <c r="I108" s="38"/>
      <c r="J108" s="45"/>
      <c r="K108" s="625"/>
    </row>
    <row r="109" spans="1:11" x14ac:dyDescent="0.25">
      <c r="A109" s="42"/>
      <c r="B109" s="43" t="s">
        <v>31</v>
      </c>
      <c r="C109" s="44"/>
      <c r="D109" s="46">
        <v>5</v>
      </c>
      <c r="E109" s="38">
        <v>5</v>
      </c>
      <c r="F109" s="45"/>
      <c r="G109" s="62"/>
      <c r="H109" s="46"/>
      <c r="I109" s="38"/>
      <c r="J109" s="45"/>
      <c r="K109" s="625"/>
    </row>
    <row r="110" spans="1:11" x14ac:dyDescent="0.25">
      <c r="A110" s="42"/>
      <c r="B110" s="47" t="s">
        <v>259</v>
      </c>
      <c r="C110" s="44"/>
      <c r="D110" s="46">
        <v>0.52</v>
      </c>
      <c r="E110" s="38">
        <v>0.52</v>
      </c>
      <c r="F110" s="45"/>
      <c r="G110" s="62"/>
      <c r="H110" s="46"/>
      <c r="I110" s="38"/>
      <c r="J110" s="45"/>
      <c r="K110" s="625"/>
    </row>
    <row r="111" spans="1:11" x14ac:dyDescent="0.25">
      <c r="A111" s="42" t="s">
        <v>61</v>
      </c>
      <c r="B111" s="43"/>
      <c r="C111" s="44" t="s">
        <v>398</v>
      </c>
      <c r="D111" s="46"/>
      <c r="E111" s="38"/>
      <c r="F111" s="45">
        <v>6.3063063063063057E-2</v>
      </c>
      <c r="G111" s="62">
        <v>1.8018018018018018E-2</v>
      </c>
      <c r="H111" s="46">
        <v>6.0138296664991309</v>
      </c>
      <c r="I111" s="38">
        <v>23.935212957408517</v>
      </c>
      <c r="J111" s="45">
        <v>0.03</v>
      </c>
      <c r="K111" s="625" t="s">
        <v>62</v>
      </c>
    </row>
    <row r="112" spans="1:11" x14ac:dyDescent="0.25">
      <c r="A112" s="42"/>
      <c r="B112" s="43" t="s">
        <v>302</v>
      </c>
      <c r="C112" s="44"/>
      <c r="D112" s="46">
        <v>0.45</v>
      </c>
      <c r="E112" s="38">
        <v>0.45</v>
      </c>
      <c r="F112" s="45"/>
      <c r="G112" s="62"/>
      <c r="H112" s="46"/>
      <c r="I112" s="38"/>
      <c r="J112" s="45"/>
      <c r="K112" s="625"/>
    </row>
    <row r="113" spans="1:11" x14ac:dyDescent="0.25">
      <c r="A113" s="42"/>
      <c r="B113" s="43" t="s">
        <v>63</v>
      </c>
      <c r="C113" s="44"/>
      <c r="D113" s="46">
        <v>6</v>
      </c>
      <c r="E113" s="38">
        <v>6</v>
      </c>
      <c r="F113" s="45"/>
      <c r="G113" s="62"/>
      <c r="H113" s="46"/>
      <c r="I113" s="38"/>
      <c r="J113" s="45"/>
      <c r="K113" s="625"/>
    </row>
    <row r="114" spans="1:11" x14ac:dyDescent="0.25">
      <c r="A114" s="42"/>
      <c r="B114" s="43" t="s">
        <v>28</v>
      </c>
      <c r="C114" s="44"/>
      <c r="D114" s="46">
        <v>180</v>
      </c>
      <c r="E114" s="38">
        <v>180</v>
      </c>
      <c r="F114" s="45"/>
      <c r="G114" s="62"/>
      <c r="H114" s="38"/>
      <c r="I114" s="38"/>
      <c r="J114" s="45"/>
      <c r="K114" s="625"/>
    </row>
    <row r="115" spans="1:11" ht="32.25" thickBot="1" x14ac:dyDescent="0.3">
      <c r="A115" s="42" t="s">
        <v>230</v>
      </c>
      <c r="B115" s="43"/>
      <c r="C115" s="98">
        <v>35</v>
      </c>
      <c r="D115" s="62">
        <v>35</v>
      </c>
      <c r="E115" s="38">
        <v>35</v>
      </c>
      <c r="F115" s="77">
        <v>2.66</v>
      </c>
      <c r="G115" s="46">
        <v>0.28000000000000003</v>
      </c>
      <c r="H115" s="45">
        <v>17.23</v>
      </c>
      <c r="I115" s="46">
        <v>82.33</v>
      </c>
      <c r="J115" s="77">
        <v>0</v>
      </c>
      <c r="K115" s="626" t="s">
        <v>239</v>
      </c>
    </row>
    <row r="116" spans="1:11" ht="16.5" thickBot="1" x14ac:dyDescent="0.3">
      <c r="A116" s="189" t="s">
        <v>39</v>
      </c>
      <c r="B116" s="628"/>
      <c r="C116" s="194">
        <v>441</v>
      </c>
      <c r="D116" s="562"/>
      <c r="E116" s="563"/>
      <c r="F116" s="173">
        <f>F88+F106+F111+F115</f>
        <v>15.69378353266212</v>
      </c>
      <c r="G116" s="173">
        <f t="shared" ref="G116:J116" si="4">G88+G106+G111+G115</f>
        <v>12.633879529071542</v>
      </c>
      <c r="H116" s="173">
        <f t="shared" si="4"/>
        <v>66.308905390625043</v>
      </c>
      <c r="I116" s="173">
        <f t="shared" si="4"/>
        <v>428.44624995471747</v>
      </c>
      <c r="J116" s="173">
        <f t="shared" si="4"/>
        <v>17.450000000000003</v>
      </c>
      <c r="K116" s="55"/>
    </row>
    <row r="117" spans="1:11" ht="16.5" thickBot="1" x14ac:dyDescent="0.3">
      <c r="A117" s="189" t="s">
        <v>64</v>
      </c>
      <c r="B117" s="203"/>
      <c r="C117" s="629">
        <f>C29+C33+C80+C86+C116</f>
        <v>1949</v>
      </c>
      <c r="D117" s="629"/>
      <c r="E117" s="629"/>
      <c r="F117" s="629">
        <f t="shared" ref="F117:J117" si="5">F29+F33+F80+F86+F116</f>
        <v>51.314278444840483</v>
      </c>
      <c r="G117" s="629">
        <f t="shared" si="5"/>
        <v>56.198298264353589</v>
      </c>
      <c r="H117" s="629">
        <f t="shared" si="5"/>
        <v>250.79637847752298</v>
      </c>
      <c r="I117" s="629">
        <f t="shared" si="5"/>
        <v>1691.6888803295433</v>
      </c>
      <c r="J117" s="629">
        <f t="shared" si="5"/>
        <v>60.043999999999997</v>
      </c>
      <c r="K117" s="35"/>
    </row>
    <row r="118" spans="1:11" x14ac:dyDescent="0.25">
      <c r="A118" s="97"/>
      <c r="B118" s="43"/>
      <c r="C118" s="106"/>
      <c r="D118" s="107"/>
      <c r="E118" s="46"/>
      <c r="F118" s="46"/>
      <c r="G118" s="46"/>
      <c r="H118" s="46"/>
      <c r="I118" s="16"/>
      <c r="J118" s="108"/>
      <c r="K118" s="43"/>
    </row>
    <row r="119" spans="1:11" ht="16.5" thickBot="1" x14ac:dyDescent="0.3">
      <c r="A119" s="618" t="s">
        <v>65</v>
      </c>
      <c r="B119" s="7"/>
      <c r="C119" s="8"/>
      <c r="D119" s="9"/>
      <c r="I119" s="109"/>
      <c r="J119" s="109"/>
      <c r="K119" s="31"/>
    </row>
    <row r="120" spans="1:11" ht="32.25" customHeight="1" x14ac:dyDescent="0.25">
      <c r="A120" s="11" t="s">
        <v>5</v>
      </c>
      <c r="B120" s="12"/>
      <c r="C120" s="37" t="s">
        <v>6</v>
      </c>
      <c r="D120" s="17" t="s">
        <v>7</v>
      </c>
      <c r="E120" s="17" t="s">
        <v>7</v>
      </c>
      <c r="F120" s="14" t="s">
        <v>8</v>
      </c>
      <c r="G120" s="16"/>
      <c r="H120" s="17"/>
      <c r="I120" s="14" t="s">
        <v>9</v>
      </c>
      <c r="J120" s="18" t="s">
        <v>10</v>
      </c>
      <c r="K120" s="110" t="s">
        <v>66</v>
      </c>
    </row>
    <row r="121" spans="1:11" ht="16.5" thickBot="1" x14ac:dyDescent="0.3">
      <c r="A121" s="111" t="s">
        <v>12</v>
      </c>
      <c r="B121" s="112"/>
      <c r="C121" s="113" t="s">
        <v>13</v>
      </c>
      <c r="D121" s="114" t="s">
        <v>14</v>
      </c>
      <c r="E121" s="115" t="s">
        <v>14</v>
      </c>
      <c r="F121" s="25"/>
      <c r="G121" s="26"/>
      <c r="H121" s="26"/>
      <c r="I121" s="23" t="s">
        <v>15</v>
      </c>
      <c r="J121" s="23"/>
      <c r="K121" s="116" t="s">
        <v>67</v>
      </c>
    </row>
    <row r="122" spans="1:11" ht="16.5" thickBot="1" x14ac:dyDescent="0.3">
      <c r="A122" s="30"/>
      <c r="B122" s="31"/>
      <c r="C122" s="98"/>
      <c r="D122" s="33" t="s">
        <v>16</v>
      </c>
      <c r="E122" s="78" t="s">
        <v>17</v>
      </c>
      <c r="F122" s="33" t="s">
        <v>18</v>
      </c>
      <c r="G122" s="34" t="s">
        <v>19</v>
      </c>
      <c r="H122" s="33" t="s">
        <v>20</v>
      </c>
      <c r="I122" s="34" t="s">
        <v>21</v>
      </c>
      <c r="J122" s="34" t="s">
        <v>22</v>
      </c>
      <c r="K122" s="81"/>
    </row>
    <row r="123" spans="1:11" x14ac:dyDescent="0.25">
      <c r="A123" s="11"/>
      <c r="B123" s="192" t="s">
        <v>23</v>
      </c>
      <c r="C123" s="37"/>
      <c r="D123" s="16"/>
      <c r="E123" s="39"/>
      <c r="F123" s="108"/>
      <c r="G123" s="39"/>
      <c r="H123" s="108"/>
      <c r="I123" s="39"/>
      <c r="J123" s="108"/>
      <c r="K123" s="29"/>
    </row>
    <row r="124" spans="1:11" ht="31.5" x14ac:dyDescent="0.25">
      <c r="A124" s="42" t="s">
        <v>392</v>
      </c>
      <c r="B124" s="43"/>
      <c r="C124" s="44" t="s">
        <v>397</v>
      </c>
      <c r="D124" s="46"/>
      <c r="E124" s="45"/>
      <c r="F124" s="46">
        <v>3.73</v>
      </c>
      <c r="G124" s="45">
        <v>3.61</v>
      </c>
      <c r="H124" s="46">
        <v>30.86</v>
      </c>
      <c r="I124" s="45">
        <v>183.44</v>
      </c>
      <c r="J124" s="46">
        <v>0.86</v>
      </c>
      <c r="K124" s="29" t="s">
        <v>368</v>
      </c>
    </row>
    <row r="125" spans="1:11" x14ac:dyDescent="0.25">
      <c r="A125" s="42"/>
      <c r="B125" s="43" t="s">
        <v>367</v>
      </c>
      <c r="C125" s="44"/>
      <c r="D125" s="46">
        <v>22.5</v>
      </c>
      <c r="E125" s="45">
        <v>22.5</v>
      </c>
      <c r="F125" s="46"/>
      <c r="G125" s="45"/>
      <c r="H125" s="46"/>
      <c r="I125" s="45"/>
      <c r="J125" s="46"/>
      <c r="K125" s="29"/>
    </row>
    <row r="126" spans="1:11" x14ac:dyDescent="0.25">
      <c r="A126" s="42"/>
      <c r="B126" s="43" t="s">
        <v>27</v>
      </c>
      <c r="C126" s="44"/>
      <c r="D126" s="46">
        <v>90</v>
      </c>
      <c r="E126" s="45">
        <v>90</v>
      </c>
      <c r="F126" s="46"/>
      <c r="G126" s="45"/>
      <c r="H126" s="46"/>
      <c r="I126" s="45"/>
      <c r="J126" s="46"/>
      <c r="K126" s="29"/>
    </row>
    <row r="127" spans="1:11" x14ac:dyDescent="0.25">
      <c r="A127" s="42"/>
      <c r="B127" s="43" t="s">
        <v>68</v>
      </c>
      <c r="C127" s="44"/>
      <c r="D127" s="46">
        <v>68</v>
      </c>
      <c r="E127" s="45">
        <v>68</v>
      </c>
      <c r="F127" s="46"/>
      <c r="G127" s="45"/>
      <c r="H127" s="46"/>
      <c r="I127" s="45"/>
      <c r="J127" s="46"/>
      <c r="K127" s="29"/>
    </row>
    <row r="128" spans="1:11" x14ac:dyDescent="0.25">
      <c r="A128" s="42"/>
      <c r="B128" s="43" t="s">
        <v>29</v>
      </c>
      <c r="C128" s="44"/>
      <c r="D128" s="46">
        <v>2.5</v>
      </c>
      <c r="E128" s="45">
        <v>2.5</v>
      </c>
      <c r="F128" s="46"/>
      <c r="G128" s="45"/>
      <c r="H128" s="46"/>
      <c r="I128" s="45"/>
      <c r="J128" s="46"/>
      <c r="K128" s="29"/>
    </row>
    <row r="129" spans="1:11" x14ac:dyDescent="0.25">
      <c r="A129" s="42"/>
      <c r="B129" s="43" t="s">
        <v>259</v>
      </c>
      <c r="C129" s="44"/>
      <c r="D129" s="46">
        <v>0.5</v>
      </c>
      <c r="E129" s="45">
        <v>0.5</v>
      </c>
      <c r="F129" s="46"/>
      <c r="G129" s="45"/>
      <c r="H129" s="46"/>
      <c r="I129" s="45"/>
      <c r="J129" s="46"/>
      <c r="K129" s="29"/>
    </row>
    <row r="130" spans="1:11" x14ac:dyDescent="0.25">
      <c r="A130" s="42"/>
      <c r="B130" s="47" t="s">
        <v>31</v>
      </c>
      <c r="C130" s="44"/>
      <c r="D130" s="46">
        <v>3</v>
      </c>
      <c r="E130" s="45">
        <v>3</v>
      </c>
      <c r="F130" s="46"/>
      <c r="G130" s="45"/>
      <c r="H130" s="46"/>
      <c r="I130" s="45"/>
      <c r="J130" s="46"/>
      <c r="K130" s="29"/>
    </row>
    <row r="131" spans="1:11" x14ac:dyDescent="0.25">
      <c r="A131" s="42" t="s">
        <v>69</v>
      </c>
      <c r="B131" s="43"/>
      <c r="C131" s="44">
        <v>180</v>
      </c>
      <c r="D131" s="117"/>
      <c r="E131" s="40"/>
      <c r="F131" s="46">
        <v>3.6672661870503602</v>
      </c>
      <c r="G131" s="45">
        <v>3.1870503597122304</v>
      </c>
      <c r="H131" s="46">
        <v>5.9868026394721046</v>
      </c>
      <c r="I131" s="45">
        <v>58.82729928834376</v>
      </c>
      <c r="J131" s="46">
        <v>1.43</v>
      </c>
      <c r="K131" s="29" t="s">
        <v>70</v>
      </c>
    </row>
    <row r="132" spans="1:11" x14ac:dyDescent="0.25">
      <c r="A132" s="42"/>
      <c r="B132" s="43" t="s">
        <v>71</v>
      </c>
      <c r="C132" s="44"/>
      <c r="D132" s="46">
        <v>2</v>
      </c>
      <c r="E132" s="45">
        <v>2</v>
      </c>
      <c r="F132" s="46"/>
      <c r="G132" s="45"/>
      <c r="H132" s="46"/>
      <c r="I132" s="45"/>
      <c r="J132" s="46"/>
      <c r="K132" s="29"/>
    </row>
    <row r="133" spans="1:11" x14ac:dyDescent="0.25">
      <c r="A133" s="42"/>
      <c r="B133" s="43" t="s">
        <v>29</v>
      </c>
      <c r="C133" s="44"/>
      <c r="D133" s="46">
        <v>6</v>
      </c>
      <c r="E133" s="45">
        <v>6</v>
      </c>
      <c r="F133" s="46"/>
      <c r="G133" s="45"/>
      <c r="H133" s="46"/>
      <c r="I133" s="45"/>
      <c r="J133" s="46"/>
      <c r="K133" s="29"/>
    </row>
    <row r="134" spans="1:11" x14ac:dyDescent="0.25">
      <c r="A134" s="50"/>
      <c r="B134" s="43" t="s">
        <v>27</v>
      </c>
      <c r="C134" s="44"/>
      <c r="D134" s="46">
        <v>110</v>
      </c>
      <c r="E134" s="45">
        <v>110</v>
      </c>
      <c r="F134" s="46"/>
      <c r="G134" s="45"/>
      <c r="H134" s="46"/>
      <c r="I134" s="45"/>
      <c r="J134" s="46"/>
      <c r="K134" s="29"/>
    </row>
    <row r="135" spans="1:11" x14ac:dyDescent="0.25">
      <c r="A135" s="50"/>
      <c r="B135" s="43" t="s">
        <v>28</v>
      </c>
      <c r="C135" s="44"/>
      <c r="D135" s="46">
        <v>80</v>
      </c>
      <c r="E135" s="45">
        <v>80</v>
      </c>
      <c r="F135" s="46"/>
      <c r="G135" s="45"/>
      <c r="H135" s="46"/>
      <c r="I135" s="45"/>
      <c r="J135" s="46"/>
      <c r="K135" s="29"/>
    </row>
    <row r="136" spans="1:11" ht="31.5" x14ac:dyDescent="0.25">
      <c r="A136" s="42" t="s">
        <v>229</v>
      </c>
      <c r="B136" s="43"/>
      <c r="C136" s="66" t="s">
        <v>537</v>
      </c>
      <c r="D136" s="117"/>
      <c r="E136" s="40"/>
      <c r="F136" s="46">
        <v>6.27</v>
      </c>
      <c r="G136" s="45">
        <v>7.83</v>
      </c>
      <c r="H136" s="46">
        <v>14.83</v>
      </c>
      <c r="I136" s="45">
        <v>155</v>
      </c>
      <c r="J136" s="46">
        <v>0.04</v>
      </c>
      <c r="K136" s="29" t="s">
        <v>288</v>
      </c>
    </row>
    <row r="137" spans="1:11" x14ac:dyDescent="0.25">
      <c r="A137" s="42"/>
      <c r="B137" s="43" t="s">
        <v>38</v>
      </c>
      <c r="C137" s="44"/>
      <c r="D137" s="46">
        <v>30</v>
      </c>
      <c r="E137" s="45">
        <v>30</v>
      </c>
      <c r="F137" s="46"/>
      <c r="G137" s="45"/>
      <c r="H137" s="46"/>
      <c r="I137" s="45"/>
      <c r="J137" s="46"/>
      <c r="K137" s="29"/>
    </row>
    <row r="138" spans="1:11" x14ac:dyDescent="0.25">
      <c r="A138" s="42"/>
      <c r="B138" s="43" t="s">
        <v>72</v>
      </c>
      <c r="C138" s="44"/>
      <c r="D138" s="46">
        <v>15.3</v>
      </c>
      <c r="E138" s="45">
        <v>15</v>
      </c>
      <c r="F138" s="46"/>
      <c r="G138" s="45"/>
      <c r="H138" s="46"/>
      <c r="I138" s="45"/>
      <c r="J138" s="46"/>
      <c r="K138" s="29"/>
    </row>
    <row r="139" spans="1:11" ht="16.5" thickBot="1" x14ac:dyDescent="0.3">
      <c r="A139" s="97"/>
      <c r="B139" s="43" t="s">
        <v>31</v>
      </c>
      <c r="C139" s="98"/>
      <c r="D139" s="46">
        <v>5</v>
      </c>
      <c r="E139" s="77">
        <v>5</v>
      </c>
      <c r="F139" s="46" t="s">
        <v>3</v>
      </c>
      <c r="G139" s="77"/>
      <c r="H139" s="46"/>
      <c r="I139" s="77"/>
      <c r="J139" s="46"/>
      <c r="K139" s="29"/>
    </row>
    <row r="140" spans="1:11" ht="16.5" thickBot="1" x14ac:dyDescent="0.3">
      <c r="A140" s="189" t="s">
        <v>39</v>
      </c>
      <c r="B140" s="628"/>
      <c r="C140" s="194">
        <v>413</v>
      </c>
      <c r="D140" s="563"/>
      <c r="E140" s="563"/>
      <c r="F140" s="630">
        <f>F124+F131+F136</f>
        <v>13.667266187050359</v>
      </c>
      <c r="G140" s="630">
        <f t="shared" ref="G140:J140" si="6">G124+G131+G136</f>
        <v>14.62705035971223</v>
      </c>
      <c r="H140" s="630">
        <f t="shared" si="6"/>
        <v>51.676802639472101</v>
      </c>
      <c r="I140" s="630">
        <f t="shared" si="6"/>
        <v>397.26729928834379</v>
      </c>
      <c r="J140" s="630">
        <f t="shared" si="6"/>
        <v>2.33</v>
      </c>
      <c r="K140" s="54"/>
    </row>
    <row r="141" spans="1:11" x14ac:dyDescent="0.25">
      <c r="A141" s="42"/>
      <c r="B141" s="182" t="s">
        <v>40</v>
      </c>
      <c r="C141" s="44"/>
      <c r="D141" s="46"/>
      <c r="E141" s="45"/>
      <c r="F141" s="45"/>
      <c r="G141" s="45"/>
      <c r="H141" s="45"/>
      <c r="I141" s="38"/>
      <c r="J141" s="38"/>
      <c r="K141" s="29"/>
    </row>
    <row r="142" spans="1:11" x14ac:dyDescent="0.25">
      <c r="A142" s="87" t="s">
        <v>56</v>
      </c>
      <c r="B142" s="147"/>
      <c r="C142" s="148">
        <v>100</v>
      </c>
      <c r="D142" s="149">
        <v>100</v>
      </c>
      <c r="E142" s="148">
        <v>100</v>
      </c>
      <c r="F142" s="150">
        <v>0.4</v>
      </c>
      <c r="G142" s="151">
        <v>0.4</v>
      </c>
      <c r="H142" s="152">
        <v>9.8000000000000007</v>
      </c>
      <c r="I142" s="151">
        <v>47</v>
      </c>
      <c r="J142" s="152">
        <v>10</v>
      </c>
      <c r="K142" s="63" t="s">
        <v>162</v>
      </c>
    </row>
    <row r="143" spans="1:11" ht="16.5" thickBot="1" x14ac:dyDescent="0.3">
      <c r="A143" s="87" t="s">
        <v>437</v>
      </c>
      <c r="B143" s="153"/>
      <c r="C143" s="151"/>
      <c r="D143" s="154"/>
      <c r="E143" s="155"/>
      <c r="F143" s="150"/>
      <c r="G143" s="151"/>
      <c r="H143" s="152"/>
      <c r="I143" s="151"/>
      <c r="J143" s="156"/>
      <c r="K143" s="63" t="s">
        <v>163</v>
      </c>
    </row>
    <row r="144" spans="1:11" ht="16.5" thickBot="1" x14ac:dyDescent="0.3">
      <c r="A144" s="51" t="s">
        <v>39</v>
      </c>
      <c r="B144" s="52"/>
      <c r="C144" s="53">
        <v>100</v>
      </c>
      <c r="D144" s="34"/>
      <c r="E144" s="55"/>
      <c r="F144" s="54">
        <f>F142</f>
        <v>0.4</v>
      </c>
      <c r="G144" s="54">
        <f t="shared" ref="G144:J144" si="7">G142</f>
        <v>0.4</v>
      </c>
      <c r="H144" s="54">
        <f t="shared" si="7"/>
        <v>9.8000000000000007</v>
      </c>
      <c r="I144" s="54">
        <f t="shared" si="7"/>
        <v>47</v>
      </c>
      <c r="J144" s="54">
        <f t="shared" si="7"/>
        <v>10</v>
      </c>
      <c r="K144" s="35"/>
    </row>
    <row r="145" spans="1:11" x14ac:dyDescent="0.25">
      <c r="A145" s="11"/>
      <c r="B145" s="192" t="s">
        <v>42</v>
      </c>
      <c r="C145" s="37"/>
      <c r="D145" s="17"/>
      <c r="E145" s="122"/>
      <c r="F145" s="14"/>
      <c r="G145" s="14"/>
      <c r="H145" s="15"/>
      <c r="I145" s="15"/>
      <c r="J145" s="117"/>
      <c r="K145" s="29"/>
    </row>
    <row r="146" spans="1:11" ht="31.5" x14ac:dyDescent="0.25">
      <c r="A146" s="42" t="s">
        <v>311</v>
      </c>
      <c r="B146" s="47"/>
      <c r="C146" s="44">
        <v>60</v>
      </c>
      <c r="D146" s="46"/>
      <c r="E146" s="123"/>
      <c r="F146" s="73">
        <v>0.72885422915416909</v>
      </c>
      <c r="G146" s="74">
        <v>4.7048590281943614</v>
      </c>
      <c r="H146" s="73">
        <v>5.3761247750449908</v>
      </c>
      <c r="I146" s="74">
        <v>66.826634673065385</v>
      </c>
      <c r="J146" s="73">
        <v>3.62</v>
      </c>
      <c r="K146" s="29" t="s">
        <v>312</v>
      </c>
    </row>
    <row r="147" spans="1:11" x14ac:dyDescent="0.25">
      <c r="A147" s="42"/>
      <c r="B147" s="47" t="s">
        <v>121</v>
      </c>
      <c r="C147" s="44"/>
      <c r="D147" s="46">
        <v>32.76</v>
      </c>
      <c r="E147" s="45">
        <v>18</v>
      </c>
      <c r="F147" s="46"/>
      <c r="G147" s="45"/>
      <c r="H147" s="46"/>
      <c r="I147" s="45"/>
      <c r="J147" s="117"/>
      <c r="K147" s="29"/>
    </row>
    <row r="148" spans="1:11" x14ac:dyDescent="0.25">
      <c r="A148" s="42"/>
      <c r="B148" s="47" t="s">
        <v>150</v>
      </c>
      <c r="C148" s="44"/>
      <c r="D148" s="46">
        <v>32.9</v>
      </c>
      <c r="E148" s="45">
        <v>24</v>
      </c>
      <c r="F148" s="46"/>
      <c r="G148" s="45"/>
      <c r="H148" s="46"/>
      <c r="I148" s="45"/>
      <c r="J148" s="117"/>
      <c r="K148" s="29"/>
    </row>
    <row r="149" spans="1:11" x14ac:dyDescent="0.25">
      <c r="A149" s="42"/>
      <c r="B149" s="47" t="s">
        <v>88</v>
      </c>
      <c r="C149" s="44"/>
      <c r="D149" s="46">
        <v>15.36</v>
      </c>
      <c r="E149" s="45">
        <v>12</v>
      </c>
      <c r="F149" s="46"/>
      <c r="G149" s="45"/>
      <c r="H149" s="46"/>
      <c r="I149" s="45"/>
      <c r="J149" s="117"/>
      <c r="K149" s="29"/>
    </row>
    <row r="150" spans="1:11" x14ac:dyDescent="0.25">
      <c r="A150" s="42"/>
      <c r="B150" s="47" t="s">
        <v>120</v>
      </c>
      <c r="C150" s="44"/>
      <c r="D150" s="46">
        <v>3.6</v>
      </c>
      <c r="E150" s="45">
        <v>3</v>
      </c>
      <c r="F150" s="46"/>
      <c r="G150" s="45"/>
      <c r="H150" s="46"/>
      <c r="I150" s="45"/>
      <c r="J150" s="117"/>
      <c r="K150" s="29"/>
    </row>
    <row r="151" spans="1:11" x14ac:dyDescent="0.25">
      <c r="A151" s="42"/>
      <c r="B151" s="47" t="s">
        <v>146</v>
      </c>
      <c r="C151" s="44"/>
      <c r="D151" s="46">
        <v>3</v>
      </c>
      <c r="E151" s="45">
        <v>3</v>
      </c>
      <c r="F151" s="46"/>
      <c r="G151" s="45"/>
      <c r="H151" s="46"/>
      <c r="I151" s="45"/>
      <c r="J151" s="117"/>
      <c r="K151" s="29"/>
    </row>
    <row r="152" spans="1:11" ht="47.25" x14ac:dyDescent="0.25">
      <c r="A152" s="42" t="s">
        <v>449</v>
      </c>
      <c r="B152" s="43"/>
      <c r="C152" s="44" t="s">
        <v>362</v>
      </c>
      <c r="D152" s="46"/>
      <c r="E152" s="45"/>
      <c r="F152" s="38">
        <v>1.4785807717462396</v>
      </c>
      <c r="G152" s="45">
        <v>4.5885193942747904</v>
      </c>
      <c r="H152" s="46">
        <v>8.1168561654173175</v>
      </c>
      <c r="I152" s="45">
        <v>85.968959098455514</v>
      </c>
      <c r="J152" s="46">
        <v>7.71</v>
      </c>
      <c r="K152" s="29" t="s">
        <v>73</v>
      </c>
    </row>
    <row r="153" spans="1:11" x14ac:dyDescent="0.25">
      <c r="A153" s="42"/>
      <c r="B153" s="43" t="s">
        <v>53</v>
      </c>
      <c r="C153" s="44"/>
      <c r="D153" s="46">
        <v>20</v>
      </c>
      <c r="E153" s="45">
        <v>16</v>
      </c>
      <c r="F153" s="38"/>
      <c r="G153" s="45"/>
      <c r="H153" s="38"/>
      <c r="I153" s="45"/>
      <c r="J153" s="46"/>
      <c r="K153" s="29"/>
    </row>
    <row r="154" spans="1:11" x14ac:dyDescent="0.25">
      <c r="A154" s="42"/>
      <c r="B154" s="43" t="s">
        <v>47</v>
      </c>
      <c r="C154" s="44"/>
      <c r="D154" s="46">
        <v>21.28</v>
      </c>
      <c r="E154" s="45">
        <v>16</v>
      </c>
      <c r="F154" s="38"/>
      <c r="G154" s="45"/>
      <c r="H154" s="46"/>
      <c r="I154" s="45"/>
      <c r="J154" s="46"/>
      <c r="K154" s="29"/>
    </row>
    <row r="155" spans="1:11" x14ac:dyDescent="0.25">
      <c r="A155" s="42"/>
      <c r="B155" s="43" t="s">
        <v>48</v>
      </c>
      <c r="C155" s="44"/>
      <c r="D155" s="46">
        <v>12.5</v>
      </c>
      <c r="E155" s="45">
        <v>10</v>
      </c>
      <c r="F155" s="38"/>
      <c r="G155" s="45"/>
      <c r="H155" s="46"/>
      <c r="I155" s="45"/>
      <c r="J155" s="117"/>
      <c r="K155" s="29"/>
    </row>
    <row r="156" spans="1:11" x14ac:dyDescent="0.25">
      <c r="A156" s="42"/>
      <c r="B156" s="43" t="s">
        <v>43</v>
      </c>
      <c r="C156" s="44"/>
      <c r="D156" s="46">
        <v>9.52</v>
      </c>
      <c r="E156" s="45">
        <v>8</v>
      </c>
      <c r="F156" s="38"/>
      <c r="G156" s="45"/>
      <c r="H156" s="46"/>
      <c r="I156" s="45"/>
      <c r="J156" s="117"/>
      <c r="K156" s="29"/>
    </row>
    <row r="157" spans="1:11" x14ac:dyDescent="0.25">
      <c r="A157" s="42"/>
      <c r="B157" s="43" t="s">
        <v>74</v>
      </c>
      <c r="C157" s="44"/>
      <c r="D157" s="46">
        <v>41</v>
      </c>
      <c r="E157" s="45">
        <v>32</v>
      </c>
      <c r="F157" s="38"/>
      <c r="G157" s="45"/>
      <c r="H157" s="46"/>
      <c r="I157" s="45"/>
      <c r="J157" s="117"/>
      <c r="K157" s="29"/>
    </row>
    <row r="158" spans="1:11" x14ac:dyDescent="0.25">
      <c r="A158" s="42"/>
      <c r="B158" s="43" t="s">
        <v>29</v>
      </c>
      <c r="C158" s="44"/>
      <c r="D158" s="46">
        <v>2.4</v>
      </c>
      <c r="E158" s="45">
        <v>2.4</v>
      </c>
      <c r="F158" s="38"/>
      <c r="G158" s="45"/>
      <c r="H158" s="46"/>
      <c r="I158" s="45"/>
      <c r="J158" s="117"/>
      <c r="K158" s="29"/>
    </row>
    <row r="159" spans="1:11" x14ac:dyDescent="0.25">
      <c r="A159" s="42"/>
      <c r="B159" s="43" t="s">
        <v>55</v>
      </c>
      <c r="C159" s="44"/>
      <c r="D159" s="46">
        <v>1</v>
      </c>
      <c r="E159" s="45">
        <v>1</v>
      </c>
      <c r="F159" s="38"/>
      <c r="G159" s="45"/>
      <c r="H159" s="46"/>
      <c r="I159" s="45"/>
      <c r="J159" s="117"/>
      <c r="K159" s="29"/>
    </row>
    <row r="160" spans="1:11" x14ac:dyDescent="0.25">
      <c r="A160" s="42"/>
      <c r="B160" s="43" t="s">
        <v>49</v>
      </c>
      <c r="C160" s="44"/>
      <c r="D160" s="46">
        <v>4</v>
      </c>
      <c r="E160" s="45">
        <v>4</v>
      </c>
      <c r="F160" s="38"/>
      <c r="G160" s="45"/>
      <c r="H160" s="46"/>
      <c r="I160" s="45"/>
      <c r="J160" s="117"/>
      <c r="K160" s="29"/>
    </row>
    <row r="161" spans="1:11" x14ac:dyDescent="0.25">
      <c r="A161" s="42"/>
      <c r="B161" s="47" t="s">
        <v>259</v>
      </c>
      <c r="C161" s="44"/>
      <c r="D161" s="46">
        <v>2</v>
      </c>
      <c r="E161" s="45">
        <v>2</v>
      </c>
      <c r="F161" s="38"/>
      <c r="G161" s="45"/>
      <c r="H161" s="46"/>
      <c r="I161" s="45"/>
      <c r="J161" s="117"/>
      <c r="K161" s="29"/>
    </row>
    <row r="162" spans="1:11" x14ac:dyDescent="0.25">
      <c r="A162" s="42"/>
      <c r="B162" s="43" t="s">
        <v>169</v>
      </c>
      <c r="C162" s="44"/>
      <c r="D162" s="46">
        <v>140</v>
      </c>
      <c r="E162" s="45">
        <v>140</v>
      </c>
      <c r="F162" s="38"/>
      <c r="G162" s="45"/>
      <c r="H162" s="46"/>
      <c r="I162" s="45"/>
      <c r="J162" s="117"/>
      <c r="K162" s="29"/>
    </row>
    <row r="163" spans="1:11" x14ac:dyDescent="0.25">
      <c r="A163" s="42"/>
      <c r="B163" s="43" t="s">
        <v>75</v>
      </c>
      <c r="C163" s="44"/>
      <c r="D163" s="46">
        <v>7</v>
      </c>
      <c r="E163" s="45">
        <v>7</v>
      </c>
      <c r="F163" s="46"/>
      <c r="G163" s="45"/>
      <c r="H163" s="46"/>
      <c r="I163" s="45"/>
      <c r="J163" s="117"/>
      <c r="K163" s="29"/>
    </row>
    <row r="164" spans="1:11" x14ac:dyDescent="0.25">
      <c r="A164" s="42" t="s">
        <v>500</v>
      </c>
      <c r="B164" s="43"/>
      <c r="C164" s="44">
        <v>200</v>
      </c>
      <c r="D164" s="124"/>
      <c r="E164" s="72"/>
      <c r="F164" s="46">
        <v>11.185325000000001</v>
      </c>
      <c r="G164" s="45">
        <v>10.93385</v>
      </c>
      <c r="H164" s="46">
        <v>31.802150000000001</v>
      </c>
      <c r="I164" s="45">
        <v>282.55250000000001</v>
      </c>
      <c r="J164" s="46">
        <v>0.18</v>
      </c>
      <c r="K164" s="29" t="s">
        <v>76</v>
      </c>
    </row>
    <row r="165" spans="1:11" x14ac:dyDescent="0.25">
      <c r="A165" s="42"/>
      <c r="B165" s="43" t="s">
        <v>495</v>
      </c>
      <c r="C165" s="66"/>
      <c r="D165" s="46">
        <v>85.3</v>
      </c>
      <c r="E165" s="72">
        <v>80.5</v>
      </c>
      <c r="F165" s="46"/>
      <c r="G165" s="45"/>
      <c r="H165" s="46"/>
      <c r="I165" s="45"/>
      <c r="J165" s="46"/>
      <c r="K165" s="29"/>
    </row>
    <row r="166" spans="1:11" ht="31.5" x14ac:dyDescent="0.25">
      <c r="A166" s="42"/>
      <c r="B166" s="43" t="s">
        <v>172</v>
      </c>
      <c r="C166" s="66"/>
      <c r="D166" s="46"/>
      <c r="E166" s="72">
        <v>35</v>
      </c>
      <c r="F166" s="46"/>
      <c r="G166" s="45"/>
      <c r="H166" s="46"/>
      <c r="I166" s="45"/>
      <c r="J166" s="46"/>
      <c r="K166" s="29"/>
    </row>
    <row r="167" spans="1:11" x14ac:dyDescent="0.25">
      <c r="A167" s="42"/>
      <c r="B167" s="43" t="s">
        <v>59</v>
      </c>
      <c r="C167" s="66"/>
      <c r="D167" s="124">
        <v>6</v>
      </c>
      <c r="E167" s="72">
        <v>6</v>
      </c>
      <c r="F167" s="46"/>
      <c r="G167" s="45"/>
      <c r="H167" s="46"/>
      <c r="I167" s="45"/>
      <c r="J167" s="46"/>
      <c r="K167" s="29"/>
    </row>
    <row r="168" spans="1:11" x14ac:dyDescent="0.25">
      <c r="A168" s="42"/>
      <c r="B168" s="43" t="s">
        <v>43</v>
      </c>
      <c r="C168" s="66"/>
      <c r="D168" s="124">
        <v>11.9</v>
      </c>
      <c r="E168" s="72">
        <v>10</v>
      </c>
      <c r="F168" s="46"/>
      <c r="G168" s="45"/>
      <c r="H168" s="46"/>
      <c r="I168" s="45"/>
      <c r="J168" s="46"/>
      <c r="K168" s="29"/>
    </row>
    <row r="169" spans="1:11" x14ac:dyDescent="0.25">
      <c r="A169" s="42"/>
      <c r="B169" s="43" t="s">
        <v>48</v>
      </c>
      <c r="C169" s="66"/>
      <c r="D169" s="46">
        <v>18.75</v>
      </c>
      <c r="E169" s="72">
        <v>15</v>
      </c>
      <c r="F169" s="46"/>
      <c r="G169" s="45"/>
      <c r="H169" s="46"/>
      <c r="I169" s="45"/>
      <c r="J169" s="117"/>
      <c r="K169" s="29"/>
    </row>
    <row r="170" spans="1:11" x14ac:dyDescent="0.25">
      <c r="A170" s="42"/>
      <c r="B170" s="43" t="s">
        <v>25</v>
      </c>
      <c r="C170" s="66"/>
      <c r="D170" s="124">
        <v>42</v>
      </c>
      <c r="E170" s="72">
        <v>42</v>
      </c>
      <c r="F170" s="46"/>
      <c r="G170" s="45"/>
      <c r="H170" s="46"/>
      <c r="I170" s="45"/>
      <c r="J170" s="117"/>
      <c r="K170" s="29"/>
    </row>
    <row r="171" spans="1:11" x14ac:dyDescent="0.25">
      <c r="A171" s="42"/>
      <c r="B171" s="43" t="s">
        <v>68</v>
      </c>
      <c r="C171" s="66"/>
      <c r="D171" s="124">
        <v>89</v>
      </c>
      <c r="E171" s="72">
        <v>89</v>
      </c>
      <c r="F171" s="38"/>
      <c r="G171" s="45"/>
      <c r="H171" s="46"/>
      <c r="I171" s="45"/>
      <c r="J171" s="46"/>
      <c r="K171" s="29"/>
    </row>
    <row r="172" spans="1:11" x14ac:dyDescent="0.25">
      <c r="A172" s="42"/>
      <c r="B172" s="47" t="s">
        <v>259</v>
      </c>
      <c r="C172" s="66"/>
      <c r="D172" s="72">
        <v>0.4</v>
      </c>
      <c r="E172" s="72">
        <v>0.4</v>
      </c>
      <c r="F172" s="46"/>
      <c r="G172" s="45"/>
      <c r="H172" s="46"/>
      <c r="I172" s="45"/>
      <c r="J172" s="117"/>
      <c r="K172" s="29"/>
    </row>
    <row r="173" spans="1:11" x14ac:dyDescent="0.25">
      <c r="A173" s="42"/>
      <c r="B173" s="43" t="s">
        <v>77</v>
      </c>
      <c r="C173" s="66"/>
      <c r="D173" s="124"/>
      <c r="E173" s="72">
        <v>165</v>
      </c>
      <c r="F173" s="45"/>
      <c r="G173" s="45"/>
      <c r="H173" s="45"/>
      <c r="I173" s="45"/>
      <c r="J173" s="117"/>
      <c r="K173" s="29"/>
    </row>
    <row r="174" spans="1:11" x14ac:dyDescent="0.25">
      <c r="A174" s="97" t="s">
        <v>429</v>
      </c>
      <c r="B174" s="43"/>
      <c r="C174" s="44">
        <v>180</v>
      </c>
      <c r="D174" s="46"/>
      <c r="E174" s="45"/>
      <c r="F174" s="46">
        <v>0.51258992805755399</v>
      </c>
      <c r="G174" s="45">
        <v>5.3956834532374105E-2</v>
      </c>
      <c r="H174" s="46">
        <v>12.19935176296744</v>
      </c>
      <c r="I174" s="45">
        <v>51.330989181668166</v>
      </c>
      <c r="J174" s="117">
        <v>0.99</v>
      </c>
      <c r="K174" s="29" t="s">
        <v>430</v>
      </c>
    </row>
    <row r="175" spans="1:11" x14ac:dyDescent="0.25">
      <c r="A175" s="97"/>
      <c r="B175" s="43" t="s">
        <v>431</v>
      </c>
      <c r="C175" s="44"/>
      <c r="D175" s="46">
        <v>21</v>
      </c>
      <c r="E175" s="45">
        <v>21</v>
      </c>
      <c r="F175" s="46"/>
      <c r="G175" s="45"/>
      <c r="H175" s="46"/>
      <c r="I175" s="45"/>
      <c r="J175" s="117"/>
      <c r="K175" s="29"/>
    </row>
    <row r="176" spans="1:11" x14ac:dyDescent="0.25">
      <c r="A176" s="97"/>
      <c r="B176" s="43" t="s">
        <v>29</v>
      </c>
      <c r="C176" s="44"/>
      <c r="D176" s="46">
        <v>6</v>
      </c>
      <c r="E176" s="45">
        <v>6</v>
      </c>
      <c r="F176" s="46"/>
      <c r="G176" s="45"/>
      <c r="H176" s="46"/>
      <c r="I176" s="45"/>
      <c r="J176" s="117"/>
      <c r="K176" s="29"/>
    </row>
    <row r="177" spans="1:11" x14ac:dyDescent="0.25">
      <c r="A177" s="97"/>
      <c r="B177" s="43" t="s">
        <v>68</v>
      </c>
      <c r="C177" s="44"/>
      <c r="D177" s="46">
        <v>180</v>
      </c>
      <c r="E177" s="45">
        <v>180</v>
      </c>
      <c r="F177" s="46"/>
      <c r="G177" s="45"/>
      <c r="H177" s="46"/>
      <c r="I177" s="45"/>
      <c r="J177" s="117"/>
      <c r="K177" s="29"/>
    </row>
    <row r="178" spans="1:11" ht="32.25" thickBot="1" x14ac:dyDescent="0.3">
      <c r="A178" s="42" t="s">
        <v>230</v>
      </c>
      <c r="B178" s="43"/>
      <c r="C178" s="44">
        <v>30</v>
      </c>
      <c r="D178" s="62">
        <v>30</v>
      </c>
      <c r="E178" s="45">
        <v>30</v>
      </c>
      <c r="F178" s="45">
        <v>2.2822822822822819</v>
      </c>
      <c r="G178" s="46">
        <v>0.24024024024024024</v>
      </c>
      <c r="H178" s="45">
        <v>14.774774774774775</v>
      </c>
      <c r="I178" s="45">
        <v>70.570570570570567</v>
      </c>
      <c r="J178" s="46">
        <v>0</v>
      </c>
      <c r="K178" s="81" t="s">
        <v>239</v>
      </c>
    </row>
    <row r="179" spans="1:11" ht="32.25" thickBot="1" x14ac:dyDescent="0.3">
      <c r="A179" s="30" t="s">
        <v>303</v>
      </c>
      <c r="B179" s="31"/>
      <c r="C179" s="32">
        <v>50</v>
      </c>
      <c r="D179" s="77">
        <v>50</v>
      </c>
      <c r="E179" s="78">
        <v>50</v>
      </c>
      <c r="F179" s="79">
        <v>3.3</v>
      </c>
      <c r="G179" s="77">
        <v>0.6</v>
      </c>
      <c r="H179" s="79">
        <v>19.82</v>
      </c>
      <c r="I179" s="77">
        <v>99.1</v>
      </c>
      <c r="J179" s="80"/>
      <c r="K179" s="81" t="s">
        <v>238</v>
      </c>
    </row>
    <row r="180" spans="1:11" ht="16.5" thickBot="1" x14ac:dyDescent="0.3">
      <c r="A180" s="51" t="s">
        <v>39</v>
      </c>
      <c r="B180" s="100"/>
      <c r="C180" s="125">
        <v>707</v>
      </c>
      <c r="D180" s="84"/>
      <c r="E180" s="54"/>
      <c r="F180" s="84">
        <f>F146+F152+F164+F174+F178+F179</f>
        <v>19.487632211240246</v>
      </c>
      <c r="G180" s="84">
        <f t="shared" ref="G180:J180" si="8">G146+G152+G164+G174+G178+G179</f>
        <v>21.12142549724177</v>
      </c>
      <c r="H180" s="84">
        <f t="shared" si="8"/>
        <v>92.08925747820453</v>
      </c>
      <c r="I180" s="84">
        <f t="shared" si="8"/>
        <v>656.34965352375968</v>
      </c>
      <c r="J180" s="84">
        <f t="shared" si="8"/>
        <v>12.5</v>
      </c>
      <c r="K180" s="29"/>
    </row>
    <row r="181" spans="1:11" x14ac:dyDescent="0.25">
      <c r="A181" s="42"/>
      <c r="B181" s="86" t="s">
        <v>531</v>
      </c>
      <c r="C181" s="91"/>
      <c r="D181" s="90"/>
      <c r="E181" s="91"/>
      <c r="F181" s="119"/>
      <c r="G181" s="92"/>
      <c r="H181" s="93"/>
      <c r="I181" s="92"/>
      <c r="J181" s="93"/>
      <c r="K181" s="29"/>
    </row>
    <row r="182" spans="1:11" ht="31.5" x14ac:dyDescent="0.25">
      <c r="A182" s="42" t="s">
        <v>187</v>
      </c>
      <c r="B182" s="96"/>
      <c r="C182" s="91">
        <v>180</v>
      </c>
      <c r="D182" s="118"/>
      <c r="E182" s="118"/>
      <c r="F182" s="93">
        <v>2.78</v>
      </c>
      <c r="G182" s="119">
        <v>2.9</v>
      </c>
      <c r="H182" s="93">
        <v>13.3</v>
      </c>
      <c r="I182" s="93">
        <v>93.85</v>
      </c>
      <c r="J182" s="120">
        <v>0.54</v>
      </c>
      <c r="K182" s="29" t="s">
        <v>158</v>
      </c>
    </row>
    <row r="183" spans="1:11" ht="31.5" x14ac:dyDescent="0.25">
      <c r="A183" s="42" t="s">
        <v>508</v>
      </c>
      <c r="B183" s="121" t="s">
        <v>194</v>
      </c>
      <c r="C183" s="91"/>
      <c r="D183" s="118">
        <v>185</v>
      </c>
      <c r="E183" s="118">
        <v>180</v>
      </c>
      <c r="F183" s="93"/>
      <c r="G183" s="119"/>
      <c r="H183" s="93"/>
      <c r="I183" s="93"/>
      <c r="J183" s="120"/>
      <c r="K183" s="29"/>
    </row>
    <row r="184" spans="1:11" x14ac:dyDescent="0.25">
      <c r="A184" s="42" t="s">
        <v>271</v>
      </c>
      <c r="B184" s="43"/>
      <c r="C184" s="44">
        <v>70</v>
      </c>
      <c r="D184" s="46"/>
      <c r="E184" s="45"/>
      <c r="F184" s="62">
        <v>4.75</v>
      </c>
      <c r="G184" s="46">
        <v>9.77</v>
      </c>
      <c r="H184" s="45">
        <v>29.5</v>
      </c>
      <c r="I184" s="46">
        <v>224.7</v>
      </c>
      <c r="J184" s="45"/>
      <c r="K184" s="29" t="s">
        <v>275</v>
      </c>
    </row>
    <row r="185" spans="1:11" x14ac:dyDescent="0.25">
      <c r="A185" s="42"/>
      <c r="B185" s="43" t="s">
        <v>54</v>
      </c>
      <c r="C185" s="44"/>
      <c r="D185" s="46">
        <v>42</v>
      </c>
      <c r="E185" s="45">
        <v>42</v>
      </c>
      <c r="F185" s="62"/>
      <c r="G185" s="46"/>
      <c r="H185" s="45"/>
      <c r="I185" s="46"/>
      <c r="J185" s="45"/>
      <c r="K185" s="29"/>
    </row>
    <row r="186" spans="1:11" ht="31.5" x14ac:dyDescent="0.25">
      <c r="A186" s="42"/>
      <c r="B186" s="43" t="s">
        <v>165</v>
      </c>
      <c r="C186" s="44"/>
      <c r="D186" s="46">
        <v>1.4</v>
      </c>
      <c r="E186" s="45">
        <v>1.4</v>
      </c>
      <c r="F186" s="62"/>
      <c r="G186" s="46"/>
      <c r="H186" s="45"/>
      <c r="I186" s="46"/>
      <c r="J186" s="45"/>
      <c r="K186" s="29"/>
    </row>
    <row r="187" spans="1:11" x14ac:dyDescent="0.25">
      <c r="A187" s="42"/>
      <c r="B187" s="43" t="s">
        <v>29</v>
      </c>
      <c r="C187" s="44"/>
      <c r="D187" s="46">
        <v>8.4</v>
      </c>
      <c r="E187" s="45">
        <v>8.4</v>
      </c>
      <c r="F187" s="62"/>
      <c r="G187" s="46"/>
      <c r="H187" s="45"/>
      <c r="I187" s="46"/>
      <c r="J187" s="45"/>
      <c r="K187" s="29"/>
    </row>
    <row r="188" spans="1:11" x14ac:dyDescent="0.25">
      <c r="A188" s="42"/>
      <c r="B188" s="43" t="s">
        <v>31</v>
      </c>
      <c r="C188" s="44"/>
      <c r="D188" s="46">
        <v>9.1</v>
      </c>
      <c r="E188" s="45">
        <v>9.1</v>
      </c>
      <c r="F188" s="62"/>
      <c r="G188" s="46"/>
      <c r="H188" s="45"/>
      <c r="I188" s="46"/>
      <c r="J188" s="45"/>
      <c r="K188" s="29"/>
    </row>
    <row r="189" spans="1:11" x14ac:dyDescent="0.25">
      <c r="A189" s="42"/>
      <c r="B189" s="43" t="s">
        <v>259</v>
      </c>
      <c r="C189" s="44"/>
      <c r="D189" s="46">
        <v>0.42</v>
      </c>
      <c r="E189" s="45">
        <v>0.42</v>
      </c>
      <c r="F189" s="62"/>
      <c r="G189" s="46"/>
      <c r="H189" s="45"/>
      <c r="I189" s="46"/>
      <c r="J189" s="45"/>
      <c r="K189" s="29"/>
    </row>
    <row r="190" spans="1:11" x14ac:dyDescent="0.25">
      <c r="A190" s="42"/>
      <c r="B190" s="43" t="s">
        <v>105</v>
      </c>
      <c r="C190" s="44"/>
      <c r="D190" s="46">
        <v>0.28000000000000003</v>
      </c>
      <c r="E190" s="45">
        <v>0.28000000000000003</v>
      </c>
      <c r="F190" s="62"/>
      <c r="G190" s="46"/>
      <c r="H190" s="45"/>
      <c r="I190" s="46"/>
      <c r="J190" s="45"/>
      <c r="K190" s="29"/>
    </row>
    <row r="191" spans="1:11" x14ac:dyDescent="0.25">
      <c r="A191" s="42"/>
      <c r="B191" s="43" t="s">
        <v>149</v>
      </c>
      <c r="C191" s="44"/>
      <c r="D191" s="46">
        <v>21.4</v>
      </c>
      <c r="E191" s="45">
        <v>21.4</v>
      </c>
      <c r="F191" s="62"/>
      <c r="G191" s="46"/>
      <c r="H191" s="45"/>
      <c r="I191" s="46"/>
      <c r="J191" s="45"/>
      <c r="K191" s="29"/>
    </row>
    <row r="192" spans="1:11" x14ac:dyDescent="0.25">
      <c r="A192" s="42"/>
      <c r="B192" s="43" t="s">
        <v>52</v>
      </c>
      <c r="C192" s="44"/>
      <c r="D192" s="46"/>
      <c r="E192" s="45">
        <v>79.8</v>
      </c>
      <c r="F192" s="62"/>
      <c r="G192" s="46"/>
      <c r="H192" s="45"/>
      <c r="I192" s="46"/>
      <c r="J192" s="45"/>
      <c r="K192" s="29"/>
    </row>
    <row r="193" spans="1:11" x14ac:dyDescent="0.25">
      <c r="A193" s="42"/>
      <c r="B193" s="43" t="s">
        <v>273</v>
      </c>
      <c r="C193" s="44"/>
      <c r="D193" s="46"/>
      <c r="E193" s="45"/>
      <c r="F193" s="62"/>
      <c r="G193" s="46"/>
      <c r="H193" s="45"/>
      <c r="I193" s="46"/>
      <c r="J193" s="45"/>
      <c r="K193" s="29"/>
    </row>
    <row r="194" spans="1:11" x14ac:dyDescent="0.25">
      <c r="A194" s="42"/>
      <c r="B194" s="43" t="s">
        <v>104</v>
      </c>
      <c r="C194" s="44"/>
      <c r="D194" s="46">
        <v>1.8</v>
      </c>
      <c r="E194" s="45">
        <v>1.8</v>
      </c>
      <c r="F194" s="62"/>
      <c r="G194" s="46"/>
      <c r="H194" s="45"/>
      <c r="I194" s="46"/>
      <c r="J194" s="45"/>
      <c r="K194" s="29"/>
    </row>
    <row r="195" spans="1:11" x14ac:dyDescent="0.25">
      <c r="A195" s="42"/>
      <c r="B195" s="43" t="s">
        <v>59</v>
      </c>
      <c r="C195" s="44"/>
      <c r="D195" s="46">
        <v>1.5</v>
      </c>
      <c r="E195" s="45">
        <v>1.5</v>
      </c>
      <c r="F195" s="62"/>
      <c r="G195" s="46"/>
      <c r="H195" s="45"/>
      <c r="I195" s="46"/>
      <c r="J195" s="45"/>
      <c r="K195" s="29"/>
    </row>
    <row r="196" spans="1:11" x14ac:dyDescent="0.25">
      <c r="A196" s="42"/>
      <c r="B196" s="43" t="s">
        <v>274</v>
      </c>
      <c r="C196" s="44"/>
      <c r="D196" s="46"/>
      <c r="E196" s="45">
        <v>3</v>
      </c>
      <c r="F196" s="62"/>
      <c r="G196" s="46"/>
      <c r="H196" s="45"/>
      <c r="I196" s="46"/>
      <c r="J196" s="45"/>
      <c r="K196" s="29"/>
    </row>
    <row r="197" spans="1:11" ht="32.25" thickBot="1" x14ac:dyDescent="0.3">
      <c r="A197" s="42"/>
      <c r="B197" s="43" t="s">
        <v>272</v>
      </c>
      <c r="C197" s="44"/>
      <c r="D197" s="46">
        <v>1.4</v>
      </c>
      <c r="E197" s="45">
        <v>1.4</v>
      </c>
      <c r="F197" s="62"/>
      <c r="G197" s="46"/>
      <c r="H197" s="45"/>
      <c r="I197" s="46"/>
      <c r="J197" s="45"/>
      <c r="K197" s="29"/>
    </row>
    <row r="198" spans="1:11" ht="16.5" thickBot="1" x14ac:dyDescent="0.3">
      <c r="A198" s="631" t="s">
        <v>39</v>
      </c>
      <c r="B198" s="628"/>
      <c r="C198" s="632">
        <v>250</v>
      </c>
      <c r="D198" s="633"/>
      <c r="E198" s="634"/>
      <c r="F198" s="636">
        <f>F182+F184</f>
        <v>7.5299999999999994</v>
      </c>
      <c r="G198" s="635">
        <f t="shared" ref="G198:J198" si="9">G182+G184</f>
        <v>12.67</v>
      </c>
      <c r="H198" s="635">
        <f t="shared" si="9"/>
        <v>42.8</v>
      </c>
      <c r="I198" s="635">
        <f t="shared" si="9"/>
        <v>318.54999999999995</v>
      </c>
      <c r="J198" s="635">
        <f t="shared" si="9"/>
        <v>0.54</v>
      </c>
      <c r="K198" s="35"/>
    </row>
    <row r="199" spans="1:11" x14ac:dyDescent="0.25">
      <c r="A199" s="42"/>
      <c r="B199" s="86" t="s">
        <v>532</v>
      </c>
      <c r="C199" s="91"/>
      <c r="D199" s="90"/>
      <c r="E199" s="118"/>
      <c r="F199" s="637"/>
      <c r="G199" s="92"/>
      <c r="H199" s="93"/>
      <c r="I199" s="92"/>
      <c r="J199" s="120"/>
      <c r="K199" s="29"/>
    </row>
    <row r="200" spans="1:11" ht="40.5" customHeight="1" x14ac:dyDescent="0.25">
      <c r="A200" s="42" t="s">
        <v>295</v>
      </c>
      <c r="B200" s="43"/>
      <c r="C200" s="44" t="s">
        <v>316</v>
      </c>
      <c r="D200" s="46"/>
      <c r="E200" s="38"/>
      <c r="F200" s="45">
        <v>10.818</v>
      </c>
      <c r="G200" s="46">
        <v>10.06</v>
      </c>
      <c r="H200" s="45">
        <v>25.224000000000007</v>
      </c>
      <c r="I200" s="46">
        <v>272.60000000000002</v>
      </c>
      <c r="J200" s="45">
        <v>0.66</v>
      </c>
      <c r="K200" s="29" t="s">
        <v>283</v>
      </c>
    </row>
    <row r="201" spans="1:11" x14ac:dyDescent="0.25">
      <c r="A201" s="42"/>
      <c r="B201" s="43" t="s">
        <v>79</v>
      </c>
      <c r="C201" s="44"/>
      <c r="D201" s="46">
        <v>121.55</v>
      </c>
      <c r="E201" s="38">
        <v>119.2</v>
      </c>
      <c r="F201" s="45"/>
      <c r="G201" s="46"/>
      <c r="H201" s="45"/>
      <c r="I201" s="46"/>
      <c r="J201" s="45"/>
      <c r="K201" s="29"/>
    </row>
    <row r="202" spans="1:11" x14ac:dyDescent="0.25">
      <c r="A202" s="42"/>
      <c r="B202" s="43" t="s">
        <v>113</v>
      </c>
      <c r="C202" s="44"/>
      <c r="D202" s="46">
        <v>7.8</v>
      </c>
      <c r="E202" s="38">
        <v>7.8</v>
      </c>
      <c r="F202" s="45"/>
      <c r="G202" s="46"/>
      <c r="H202" s="45"/>
      <c r="I202" s="46"/>
      <c r="J202" s="45"/>
      <c r="K202" s="29"/>
    </row>
    <row r="203" spans="1:11" x14ac:dyDescent="0.25">
      <c r="A203" s="42"/>
      <c r="B203" s="43" t="s">
        <v>44</v>
      </c>
      <c r="C203" s="44"/>
      <c r="D203" s="46">
        <v>6.5</v>
      </c>
      <c r="E203" s="38">
        <v>5.42</v>
      </c>
      <c r="F203" s="45"/>
      <c r="G203" s="46"/>
      <c r="H203" s="45"/>
      <c r="I203" s="46"/>
      <c r="J203" s="45"/>
      <c r="K203" s="29"/>
    </row>
    <row r="204" spans="1:11" x14ac:dyDescent="0.25">
      <c r="A204" s="42"/>
      <c r="B204" s="43" t="s">
        <v>29</v>
      </c>
      <c r="C204" s="44"/>
      <c r="D204" s="46">
        <v>10.4</v>
      </c>
      <c r="E204" s="38">
        <v>10.4</v>
      </c>
      <c r="F204" s="45"/>
      <c r="G204" s="46"/>
      <c r="H204" s="45"/>
      <c r="I204" s="46"/>
      <c r="J204" s="40"/>
      <c r="K204" s="29"/>
    </row>
    <row r="205" spans="1:11" x14ac:dyDescent="0.25">
      <c r="A205" s="42"/>
      <c r="B205" s="43" t="s">
        <v>75</v>
      </c>
      <c r="C205" s="44"/>
      <c r="D205" s="46">
        <v>5.2</v>
      </c>
      <c r="E205" s="38">
        <v>5.2</v>
      </c>
      <c r="F205" s="45"/>
      <c r="G205" s="46"/>
      <c r="H205" s="45"/>
      <c r="I205" s="46"/>
      <c r="J205" s="40"/>
      <c r="K205" s="29"/>
    </row>
    <row r="206" spans="1:11" x14ac:dyDescent="0.25">
      <c r="A206" s="42"/>
      <c r="B206" s="43" t="s">
        <v>31</v>
      </c>
      <c r="C206" s="44"/>
      <c r="D206" s="46">
        <v>5.2</v>
      </c>
      <c r="E206" s="38">
        <v>5.2</v>
      </c>
      <c r="F206" s="45"/>
      <c r="G206" s="46"/>
      <c r="H206" s="45"/>
      <c r="I206" s="46"/>
      <c r="J206" s="40"/>
      <c r="K206" s="29"/>
    </row>
    <row r="207" spans="1:11" ht="31.5" x14ac:dyDescent="0.25">
      <c r="A207" s="42"/>
      <c r="B207" s="43" t="s">
        <v>51</v>
      </c>
      <c r="C207" s="44"/>
      <c r="D207" s="46">
        <v>5.2</v>
      </c>
      <c r="E207" s="38">
        <v>5.2</v>
      </c>
      <c r="F207" s="45"/>
      <c r="G207" s="46"/>
      <c r="H207" s="45"/>
      <c r="I207" s="46"/>
      <c r="J207" s="40"/>
      <c r="K207" s="29"/>
    </row>
    <row r="208" spans="1:11" x14ac:dyDescent="0.25">
      <c r="A208" s="42"/>
      <c r="B208" s="47" t="s">
        <v>259</v>
      </c>
      <c r="C208" s="44"/>
      <c r="D208" s="46">
        <v>0.65</v>
      </c>
      <c r="E208" s="38">
        <v>0.65</v>
      </c>
      <c r="F208" s="45"/>
      <c r="G208" s="46"/>
      <c r="H208" s="45"/>
      <c r="I208" s="46"/>
      <c r="J208" s="40"/>
      <c r="K208" s="29"/>
    </row>
    <row r="209" spans="1:11" x14ac:dyDescent="0.25">
      <c r="A209" s="97"/>
      <c r="B209" s="43" t="s">
        <v>294</v>
      </c>
      <c r="C209" s="44"/>
      <c r="D209" s="46">
        <v>20</v>
      </c>
      <c r="E209" s="38">
        <v>20</v>
      </c>
      <c r="F209" s="45"/>
      <c r="G209" s="46"/>
      <c r="H209" s="45"/>
      <c r="I209" s="46"/>
      <c r="J209" s="40"/>
      <c r="K209" s="29"/>
    </row>
    <row r="210" spans="1:11" x14ac:dyDescent="0.25">
      <c r="A210" s="42" t="s">
        <v>81</v>
      </c>
      <c r="B210" s="43"/>
      <c r="C210" s="45" t="s">
        <v>399</v>
      </c>
      <c r="D210" s="46"/>
      <c r="E210" s="38"/>
      <c r="F210" s="45">
        <v>0.12</v>
      </c>
      <c r="G210" s="46">
        <v>0.02</v>
      </c>
      <c r="H210" s="45">
        <v>6.2251798561151066</v>
      </c>
      <c r="I210" s="46">
        <v>26.118705035971217</v>
      </c>
      <c r="J210" s="45">
        <v>2.83</v>
      </c>
      <c r="K210" s="29" t="s">
        <v>82</v>
      </c>
    </row>
    <row r="211" spans="1:11" x14ac:dyDescent="0.25">
      <c r="A211" s="42"/>
      <c r="B211" s="43" t="s">
        <v>302</v>
      </c>
      <c r="C211" s="44"/>
      <c r="D211" s="46">
        <v>0.45</v>
      </c>
      <c r="E211" s="38">
        <v>0.45</v>
      </c>
      <c r="F211" s="45"/>
      <c r="G211" s="46"/>
      <c r="H211" s="45"/>
      <c r="I211" s="46"/>
      <c r="J211" s="45"/>
      <c r="K211" s="29"/>
    </row>
    <row r="212" spans="1:11" x14ac:dyDescent="0.25">
      <c r="A212" s="42"/>
      <c r="B212" s="43" t="s">
        <v>29</v>
      </c>
      <c r="C212" s="44"/>
      <c r="D212" s="46">
        <v>6</v>
      </c>
      <c r="E212" s="38">
        <v>6</v>
      </c>
      <c r="F212" s="45"/>
      <c r="G212" s="46"/>
      <c r="H212" s="45"/>
      <c r="I212" s="46"/>
      <c r="J212" s="45"/>
      <c r="K212" s="29"/>
    </row>
    <row r="213" spans="1:11" x14ac:dyDescent="0.25">
      <c r="A213" s="42"/>
      <c r="B213" s="43" t="s">
        <v>83</v>
      </c>
      <c r="C213" s="44"/>
      <c r="D213" s="46">
        <v>8</v>
      </c>
      <c r="E213" s="38">
        <v>7</v>
      </c>
      <c r="F213" s="45"/>
      <c r="G213" s="46"/>
      <c r="H213" s="45"/>
      <c r="I213" s="46"/>
      <c r="J213" s="45"/>
      <c r="K213" s="29"/>
    </row>
    <row r="214" spans="1:11" ht="16.5" thickBot="1" x14ac:dyDescent="0.3">
      <c r="A214" s="42"/>
      <c r="B214" s="43" t="s">
        <v>28</v>
      </c>
      <c r="C214" s="44"/>
      <c r="D214" s="46">
        <v>180</v>
      </c>
      <c r="E214" s="38">
        <v>180</v>
      </c>
      <c r="F214" s="77"/>
      <c r="G214" s="46"/>
      <c r="H214" s="45"/>
      <c r="I214" s="46"/>
      <c r="J214" s="45"/>
      <c r="K214" s="29"/>
    </row>
    <row r="215" spans="1:11" ht="16.5" thickBot="1" x14ac:dyDescent="0.3">
      <c r="A215" s="126" t="s">
        <v>39</v>
      </c>
      <c r="B215" s="127"/>
      <c r="C215" s="638">
        <v>343</v>
      </c>
      <c r="D215" s="639"/>
      <c r="E215" s="640"/>
      <c r="F215" s="641">
        <f>F200+F210</f>
        <v>10.937999999999999</v>
      </c>
      <c r="G215" s="641">
        <f t="shared" ref="G215:J215" si="10">G200+G210</f>
        <v>10.08</v>
      </c>
      <c r="H215" s="641">
        <f t="shared" si="10"/>
        <v>31.449179856115116</v>
      </c>
      <c r="I215" s="641">
        <f t="shared" si="10"/>
        <v>298.71870503597125</v>
      </c>
      <c r="J215" s="641">
        <f t="shared" si="10"/>
        <v>3.49</v>
      </c>
      <c r="K215" s="35"/>
    </row>
    <row r="216" spans="1:11" ht="16.5" thickBot="1" x14ac:dyDescent="0.3">
      <c r="A216" s="51" t="s">
        <v>64</v>
      </c>
      <c r="B216" s="100"/>
      <c r="C216" s="173">
        <f>C140+C144+C180+C198+C215</f>
        <v>1813</v>
      </c>
      <c r="D216" s="173"/>
      <c r="E216" s="173"/>
      <c r="F216" s="173">
        <f>F140+F144+F180+F198+F215</f>
        <v>52.022898398290607</v>
      </c>
      <c r="G216" s="173">
        <f t="shared" ref="G216:J216" si="11">G140+G144+G180+G198+G215</f>
        <v>58.898475856954001</v>
      </c>
      <c r="H216" s="173">
        <f t="shared" si="11"/>
        <v>227.81523997379173</v>
      </c>
      <c r="I216" s="173">
        <f t="shared" si="11"/>
        <v>1717.8856578480747</v>
      </c>
      <c r="J216" s="173">
        <f t="shared" si="11"/>
        <v>28.86</v>
      </c>
      <c r="K216" s="35"/>
    </row>
    <row r="217" spans="1:11" x14ac:dyDescent="0.25">
      <c r="A217" s="128"/>
      <c r="B217" s="47"/>
      <c r="C217" s="107"/>
      <c r="D217" s="107"/>
      <c r="E217" s="46"/>
      <c r="F217" s="58"/>
      <c r="G217" s="58"/>
      <c r="H217" s="58"/>
      <c r="I217" s="129"/>
      <c r="J217" s="129"/>
      <c r="K217" s="12"/>
    </row>
    <row r="218" spans="1:11" ht="16.5" thickBot="1" x14ac:dyDescent="0.3">
      <c r="A218" s="618" t="s">
        <v>84</v>
      </c>
      <c r="B218" s="7"/>
      <c r="C218" s="8"/>
      <c r="D218" s="9"/>
      <c r="I218" s="109"/>
      <c r="J218" s="109"/>
      <c r="K218" s="31"/>
    </row>
    <row r="219" spans="1:11" ht="27.75" customHeight="1" x14ac:dyDescent="0.25">
      <c r="A219" s="11" t="s">
        <v>5</v>
      </c>
      <c r="B219" s="12"/>
      <c r="C219" s="13" t="s">
        <v>6</v>
      </c>
      <c r="D219" s="15" t="s">
        <v>7</v>
      </c>
      <c r="E219" s="15" t="s">
        <v>7</v>
      </c>
      <c r="F219" s="14" t="s">
        <v>8</v>
      </c>
      <c r="G219" s="16"/>
      <c r="H219" s="17"/>
      <c r="I219" s="14" t="s">
        <v>9</v>
      </c>
      <c r="J219" s="14" t="s">
        <v>10</v>
      </c>
      <c r="K219" s="110" t="s">
        <v>66</v>
      </c>
    </row>
    <row r="220" spans="1:11" ht="22.5" customHeight="1" thickBot="1" x14ac:dyDescent="0.3">
      <c r="A220" s="111" t="s">
        <v>12</v>
      </c>
      <c r="B220" s="112"/>
      <c r="C220" s="22" t="s">
        <v>13</v>
      </c>
      <c r="D220" s="24" t="s">
        <v>14</v>
      </c>
      <c r="E220" s="24" t="s">
        <v>14</v>
      </c>
      <c r="F220" s="25"/>
      <c r="G220" s="26"/>
      <c r="H220" s="26"/>
      <c r="I220" s="23" t="s">
        <v>15</v>
      </c>
      <c r="J220" s="130"/>
      <c r="K220" s="116" t="s">
        <v>67</v>
      </c>
    </row>
    <row r="221" spans="1:11" ht="21.75" customHeight="1" thickBot="1" x14ac:dyDescent="0.3">
      <c r="A221" s="42"/>
      <c r="B221" s="43"/>
      <c r="C221" s="61"/>
      <c r="D221" s="33" t="s">
        <v>16</v>
      </c>
      <c r="E221" s="33" t="s">
        <v>17</v>
      </c>
      <c r="F221" s="15" t="s">
        <v>18</v>
      </c>
      <c r="G221" s="15" t="s">
        <v>19</v>
      </c>
      <c r="H221" s="16" t="s">
        <v>20</v>
      </c>
      <c r="I221" s="14" t="s">
        <v>21</v>
      </c>
      <c r="J221" s="14" t="s">
        <v>22</v>
      </c>
      <c r="K221" s="81"/>
    </row>
    <row r="222" spans="1:11" x14ac:dyDescent="0.25">
      <c r="A222" s="11"/>
      <c r="B222" s="192" t="s">
        <v>23</v>
      </c>
      <c r="C222" s="37"/>
      <c r="D222" s="16"/>
      <c r="E222" s="39"/>
      <c r="F222" s="108"/>
      <c r="G222" s="39"/>
      <c r="H222" s="108"/>
      <c r="I222" s="39"/>
      <c r="J222" s="108"/>
      <c r="K222" s="29"/>
    </row>
    <row r="223" spans="1:11" ht="31.5" x14ac:dyDescent="0.25">
      <c r="A223" s="42" t="s">
        <v>377</v>
      </c>
      <c r="B223" s="43"/>
      <c r="C223" s="44" t="s">
        <v>456</v>
      </c>
      <c r="D223" s="46"/>
      <c r="E223" s="45"/>
      <c r="F223" s="46">
        <v>5.82</v>
      </c>
      <c r="G223" s="45">
        <v>4.6500000000000004</v>
      </c>
      <c r="H223" s="46">
        <v>27.68</v>
      </c>
      <c r="I223" s="45">
        <v>163.26</v>
      </c>
      <c r="J223" s="46">
        <v>0.86</v>
      </c>
      <c r="K223" s="29" t="s">
        <v>101</v>
      </c>
    </row>
    <row r="224" spans="1:11" x14ac:dyDescent="0.25">
      <c r="A224" s="42"/>
      <c r="B224" s="88" t="s">
        <v>102</v>
      </c>
      <c r="C224" s="44"/>
      <c r="D224" s="46">
        <v>22.5</v>
      </c>
      <c r="E224" s="45">
        <v>22.5</v>
      </c>
      <c r="F224" s="46"/>
      <c r="G224" s="45"/>
      <c r="H224" s="46"/>
      <c r="I224" s="45"/>
      <c r="J224" s="46"/>
      <c r="K224" s="29"/>
    </row>
    <row r="225" spans="1:11" x14ac:dyDescent="0.25">
      <c r="A225" s="42"/>
      <c r="B225" s="43" t="s">
        <v>27</v>
      </c>
      <c r="C225" s="44"/>
      <c r="D225" s="46">
        <v>90</v>
      </c>
      <c r="E225" s="45">
        <v>90</v>
      </c>
      <c r="F225" s="46"/>
      <c r="G225" s="45"/>
      <c r="H225" s="46"/>
      <c r="I225" s="45"/>
      <c r="J225" s="46"/>
      <c r="K225" s="29"/>
    </row>
    <row r="226" spans="1:11" x14ac:dyDescent="0.25">
      <c r="A226" s="42"/>
      <c r="B226" s="43" t="s">
        <v>28</v>
      </c>
      <c r="C226" s="44"/>
      <c r="D226" s="46">
        <v>68</v>
      </c>
      <c r="E226" s="45">
        <v>68</v>
      </c>
      <c r="F226" s="46"/>
      <c r="G226" s="45"/>
      <c r="H226" s="46"/>
      <c r="I226" s="45"/>
      <c r="J226" s="46"/>
      <c r="K226" s="29"/>
    </row>
    <row r="227" spans="1:11" x14ac:dyDescent="0.25">
      <c r="A227" s="42"/>
      <c r="B227" s="43" t="s">
        <v>29</v>
      </c>
      <c r="C227" s="44"/>
      <c r="D227" s="46">
        <v>2.5</v>
      </c>
      <c r="E227" s="45">
        <v>2.5</v>
      </c>
      <c r="F227" s="46"/>
      <c r="G227" s="45"/>
      <c r="H227" s="46"/>
      <c r="I227" s="45"/>
      <c r="J227" s="46"/>
      <c r="K227" s="29"/>
    </row>
    <row r="228" spans="1:11" x14ac:dyDescent="0.25">
      <c r="A228" s="42"/>
      <c r="B228" s="47" t="s">
        <v>259</v>
      </c>
      <c r="C228" s="44"/>
      <c r="D228" s="46">
        <v>0.5</v>
      </c>
      <c r="E228" s="45">
        <v>0.5</v>
      </c>
      <c r="F228" s="46"/>
      <c r="G228" s="45"/>
      <c r="H228" s="46"/>
      <c r="I228" s="45"/>
      <c r="J228" s="46"/>
      <c r="K228" s="29"/>
    </row>
    <row r="229" spans="1:11" x14ac:dyDescent="0.25">
      <c r="A229" s="42"/>
      <c r="B229" s="43" t="s">
        <v>31</v>
      </c>
      <c r="C229" s="44"/>
      <c r="D229" s="46">
        <v>5</v>
      </c>
      <c r="E229" s="45">
        <v>5</v>
      </c>
      <c r="F229" s="46"/>
      <c r="G229" s="45"/>
      <c r="H229" s="46"/>
      <c r="I229" s="45"/>
      <c r="J229" s="46"/>
      <c r="K229" s="29"/>
    </row>
    <row r="230" spans="1:11" ht="31.5" x14ac:dyDescent="0.25">
      <c r="A230" s="87" t="s">
        <v>87</v>
      </c>
      <c r="B230" s="96"/>
      <c r="C230" s="91" t="s">
        <v>398</v>
      </c>
      <c r="D230" s="131"/>
      <c r="E230" s="132"/>
      <c r="F230" s="92">
        <v>3.0325232901236614</v>
      </c>
      <c r="G230" s="93">
        <v>2.3958740841428243</v>
      </c>
      <c r="H230" s="92">
        <v>10.482708219155825</v>
      </c>
      <c r="I230" s="93">
        <v>75.76195432928796</v>
      </c>
      <c r="J230" s="92">
        <v>1.38</v>
      </c>
      <c r="K230" s="29" t="s">
        <v>235</v>
      </c>
    </row>
    <row r="231" spans="1:11" x14ac:dyDescent="0.25">
      <c r="A231" s="87"/>
      <c r="B231" s="43" t="s">
        <v>302</v>
      </c>
      <c r="C231" s="89"/>
      <c r="D231" s="90">
        <v>0.45</v>
      </c>
      <c r="E231" s="91">
        <v>0.45</v>
      </c>
      <c r="F231" s="92"/>
      <c r="G231" s="93"/>
      <c r="H231" s="92"/>
      <c r="I231" s="93"/>
      <c r="J231" s="92"/>
      <c r="K231" s="29"/>
    </row>
    <row r="232" spans="1:11" x14ac:dyDescent="0.25">
      <c r="A232" s="87"/>
      <c r="B232" s="96" t="s">
        <v>29</v>
      </c>
      <c r="C232" s="89"/>
      <c r="D232" s="90">
        <v>6</v>
      </c>
      <c r="E232" s="91">
        <v>6</v>
      </c>
      <c r="F232" s="92"/>
      <c r="G232" s="93"/>
      <c r="H232" s="92"/>
      <c r="I232" s="93"/>
      <c r="J232" s="92"/>
      <c r="K232" s="29"/>
    </row>
    <row r="233" spans="1:11" x14ac:dyDescent="0.25">
      <c r="A233" s="87"/>
      <c r="B233" s="96" t="s">
        <v>27</v>
      </c>
      <c r="C233" s="89"/>
      <c r="D233" s="90">
        <v>92</v>
      </c>
      <c r="E233" s="91">
        <v>90</v>
      </c>
      <c r="F233" s="92"/>
      <c r="G233" s="93"/>
      <c r="H233" s="92"/>
      <c r="I233" s="93"/>
      <c r="J233" s="92"/>
      <c r="K233" s="29"/>
    </row>
    <row r="234" spans="1:11" x14ac:dyDescent="0.25">
      <c r="A234" s="87"/>
      <c r="B234" s="96" t="s">
        <v>28</v>
      </c>
      <c r="C234" s="89"/>
      <c r="D234" s="90">
        <v>90</v>
      </c>
      <c r="E234" s="91">
        <v>90</v>
      </c>
      <c r="F234" s="92"/>
      <c r="G234" s="93"/>
      <c r="H234" s="92"/>
      <c r="I234" s="93"/>
      <c r="J234" s="92"/>
      <c r="K234" s="29"/>
    </row>
    <row r="235" spans="1:11" ht="31.5" x14ac:dyDescent="0.25">
      <c r="A235" s="42" t="s">
        <v>245</v>
      </c>
      <c r="B235" s="43"/>
      <c r="C235" s="44" t="s">
        <v>36</v>
      </c>
      <c r="D235" s="28"/>
      <c r="E235" s="40"/>
      <c r="F235" s="38">
        <v>2.2922522522522524</v>
      </c>
      <c r="G235" s="45">
        <v>4.5008708708708705</v>
      </c>
      <c r="H235" s="46">
        <v>15.505435435435436</v>
      </c>
      <c r="I235" s="38">
        <v>111.67867867867868</v>
      </c>
      <c r="J235" s="38"/>
      <c r="K235" s="29" t="s">
        <v>37</v>
      </c>
    </row>
    <row r="236" spans="1:11" x14ac:dyDescent="0.25">
      <c r="A236" s="42"/>
      <c r="B236" s="43" t="s">
        <v>38</v>
      </c>
      <c r="C236" s="44"/>
      <c r="D236" s="38">
        <v>30</v>
      </c>
      <c r="E236" s="45">
        <v>30</v>
      </c>
      <c r="F236" s="38"/>
      <c r="G236" s="45"/>
      <c r="H236" s="45"/>
      <c r="I236" s="38"/>
      <c r="J236" s="38"/>
      <c r="K236" s="29"/>
    </row>
    <row r="237" spans="1:11" ht="16.5" thickBot="1" x14ac:dyDescent="0.3">
      <c r="A237" s="42"/>
      <c r="B237" s="43" t="s">
        <v>31</v>
      </c>
      <c r="C237" s="44"/>
      <c r="D237" s="38">
        <v>5</v>
      </c>
      <c r="E237" s="45">
        <v>5</v>
      </c>
      <c r="F237" s="38" t="s">
        <v>3</v>
      </c>
      <c r="G237" s="45"/>
      <c r="H237" s="45"/>
      <c r="I237" s="38"/>
      <c r="J237" s="38"/>
      <c r="K237" s="29"/>
    </row>
    <row r="238" spans="1:11" ht="16.5" thickBot="1" x14ac:dyDescent="0.3">
      <c r="A238" s="189" t="s">
        <v>39</v>
      </c>
      <c r="B238" s="628"/>
      <c r="C238" s="194">
        <v>406</v>
      </c>
      <c r="D238" s="642"/>
      <c r="E238" s="563"/>
      <c r="F238" s="173">
        <f>F223+F230+F235</f>
        <v>11.144775542375914</v>
      </c>
      <c r="G238" s="173">
        <f t="shared" ref="G238:J238" si="12">G223+G230+G235</f>
        <v>11.546744955013695</v>
      </c>
      <c r="H238" s="173">
        <f t="shared" si="12"/>
        <v>53.668143654591262</v>
      </c>
      <c r="I238" s="173">
        <f t="shared" si="12"/>
        <v>350.70063300796664</v>
      </c>
      <c r="J238" s="173">
        <f t="shared" si="12"/>
        <v>2.2399999999999998</v>
      </c>
      <c r="K238" s="35"/>
    </row>
    <row r="239" spans="1:11" x14ac:dyDescent="0.25">
      <c r="A239" s="643"/>
      <c r="B239" s="182" t="s">
        <v>40</v>
      </c>
      <c r="C239" s="644"/>
      <c r="D239" s="645"/>
      <c r="E239" s="646"/>
      <c r="F239" s="647"/>
      <c r="G239" s="645"/>
      <c r="H239" s="647"/>
      <c r="I239" s="645"/>
      <c r="J239" s="648"/>
      <c r="K239" s="29"/>
    </row>
    <row r="240" spans="1:11" x14ac:dyDescent="0.25">
      <c r="A240" s="42" t="s">
        <v>284</v>
      </c>
      <c r="B240" s="43"/>
      <c r="C240" s="44">
        <v>200</v>
      </c>
      <c r="D240" s="46">
        <v>200</v>
      </c>
      <c r="E240" s="45">
        <v>200</v>
      </c>
      <c r="F240" s="38">
        <v>1</v>
      </c>
      <c r="G240" s="45">
        <v>0</v>
      </c>
      <c r="H240" s="46">
        <v>20.18</v>
      </c>
      <c r="I240" s="45">
        <v>84.73</v>
      </c>
      <c r="J240" s="46">
        <v>4</v>
      </c>
      <c r="K240" s="29" t="s">
        <v>228</v>
      </c>
    </row>
    <row r="241" spans="1:11" ht="16.5" thickBot="1" x14ac:dyDescent="0.3">
      <c r="A241" s="42" t="s">
        <v>148</v>
      </c>
      <c r="B241" s="43"/>
      <c r="C241" s="44"/>
      <c r="D241" s="46"/>
      <c r="E241" s="45"/>
      <c r="F241" s="38"/>
      <c r="G241" s="45"/>
      <c r="H241" s="46"/>
      <c r="I241" s="45"/>
      <c r="J241" s="46"/>
      <c r="K241" s="29"/>
    </row>
    <row r="242" spans="1:11" ht="16.5" thickBot="1" x14ac:dyDescent="0.3">
      <c r="A242" s="51" t="s">
        <v>39</v>
      </c>
      <c r="B242" s="52"/>
      <c r="C242" s="53">
        <v>200</v>
      </c>
      <c r="D242" s="34"/>
      <c r="E242" s="55"/>
      <c r="F242" s="54">
        <f>F240</f>
        <v>1</v>
      </c>
      <c r="G242" s="54">
        <f t="shared" ref="G242:J242" si="13">G240</f>
        <v>0</v>
      </c>
      <c r="H242" s="54">
        <f t="shared" si="13"/>
        <v>20.18</v>
      </c>
      <c r="I242" s="54">
        <f t="shared" si="13"/>
        <v>84.73</v>
      </c>
      <c r="J242" s="54">
        <f t="shared" si="13"/>
        <v>4</v>
      </c>
      <c r="K242" s="35"/>
    </row>
    <row r="243" spans="1:11" x14ac:dyDescent="0.25">
      <c r="A243" s="134"/>
      <c r="B243" s="192" t="s">
        <v>42</v>
      </c>
      <c r="C243" s="37"/>
      <c r="D243" s="16"/>
      <c r="E243" s="135"/>
      <c r="F243" s="14"/>
      <c r="G243" s="15"/>
      <c r="H243" s="16"/>
      <c r="I243" s="15"/>
      <c r="J243" s="108"/>
      <c r="K243" s="29"/>
    </row>
    <row r="244" spans="1:11" s="141" customFormat="1" ht="34.5" customHeight="1" x14ac:dyDescent="0.25">
      <c r="A244" s="42" t="s">
        <v>450</v>
      </c>
      <c r="B244" s="97"/>
      <c r="C244" s="136">
        <v>50</v>
      </c>
      <c r="D244" s="73"/>
      <c r="E244" s="74"/>
      <c r="F244" s="137">
        <v>0.71</v>
      </c>
      <c r="G244" s="138">
        <v>2.54</v>
      </c>
      <c r="H244" s="139">
        <v>4.51</v>
      </c>
      <c r="I244" s="140">
        <v>43.7</v>
      </c>
      <c r="J244" s="211">
        <v>8.5500000000000007</v>
      </c>
      <c r="K244" s="74" t="s">
        <v>451</v>
      </c>
    </row>
    <row r="245" spans="1:11" s="141" customFormat="1" ht="17.25" customHeight="1" x14ac:dyDescent="0.25">
      <c r="A245" s="42"/>
      <c r="B245" s="97" t="s">
        <v>258</v>
      </c>
      <c r="C245" s="136"/>
      <c r="D245" s="73">
        <v>50</v>
      </c>
      <c r="E245" s="74">
        <v>40</v>
      </c>
      <c r="F245" s="137"/>
      <c r="G245" s="138"/>
      <c r="H245" s="139"/>
      <c r="I245" s="140"/>
      <c r="J245" s="73"/>
      <c r="K245" s="74"/>
    </row>
    <row r="246" spans="1:11" s="141" customFormat="1" ht="17.25" customHeight="1" x14ac:dyDescent="0.25">
      <c r="A246" s="42"/>
      <c r="B246" s="97" t="s">
        <v>88</v>
      </c>
      <c r="C246" s="136"/>
      <c r="D246" s="73">
        <v>6.25</v>
      </c>
      <c r="E246" s="74">
        <v>5</v>
      </c>
      <c r="F246" s="137"/>
      <c r="G246" s="138"/>
      <c r="H246" s="139"/>
      <c r="I246" s="140"/>
      <c r="J246" s="73"/>
      <c r="K246" s="74"/>
    </row>
    <row r="247" spans="1:11" s="141" customFormat="1" ht="17.25" customHeight="1" x14ac:dyDescent="0.25">
      <c r="A247" s="42"/>
      <c r="B247" s="97" t="s">
        <v>146</v>
      </c>
      <c r="C247" s="136"/>
      <c r="D247" s="73">
        <v>2.5</v>
      </c>
      <c r="E247" s="74">
        <v>2.5</v>
      </c>
      <c r="F247" s="137"/>
      <c r="G247" s="138"/>
      <c r="H247" s="139"/>
      <c r="I247" s="140"/>
      <c r="J247" s="73"/>
      <c r="K247" s="74"/>
    </row>
    <row r="248" spans="1:11" s="141" customFormat="1" ht="17.25" customHeight="1" x14ac:dyDescent="0.25">
      <c r="A248" s="42"/>
      <c r="B248" s="97" t="s">
        <v>29</v>
      </c>
      <c r="C248" s="136"/>
      <c r="D248" s="73">
        <v>2.5</v>
      </c>
      <c r="E248" s="74">
        <v>2.5</v>
      </c>
      <c r="F248" s="137"/>
      <c r="G248" s="138"/>
      <c r="H248" s="139"/>
      <c r="I248" s="140"/>
      <c r="J248" s="73"/>
      <c r="K248" s="74"/>
    </row>
    <row r="249" spans="1:11" s="141" customFormat="1" ht="17.25" customHeight="1" x14ac:dyDescent="0.25">
      <c r="A249" s="42"/>
      <c r="B249" s="97" t="s">
        <v>259</v>
      </c>
      <c r="C249" s="136"/>
      <c r="D249" s="73">
        <v>0.25</v>
      </c>
      <c r="E249" s="74">
        <v>0.25</v>
      </c>
      <c r="F249" s="137"/>
      <c r="G249" s="138"/>
      <c r="H249" s="139"/>
      <c r="I249" s="140"/>
      <c r="J249" s="73"/>
      <c r="K249" s="74"/>
    </row>
    <row r="250" spans="1:11" ht="31.5" x14ac:dyDescent="0.25">
      <c r="A250" s="142" t="s">
        <v>501</v>
      </c>
      <c r="B250" s="43"/>
      <c r="C250" s="44">
        <v>180</v>
      </c>
      <c r="D250" s="46"/>
      <c r="E250" s="38"/>
      <c r="F250" s="38">
        <v>1.57</v>
      </c>
      <c r="G250" s="45">
        <v>2.0499999999999998</v>
      </c>
      <c r="H250" s="46">
        <v>10.29</v>
      </c>
      <c r="I250" s="45">
        <v>65.88</v>
      </c>
      <c r="J250" s="46">
        <v>5.94</v>
      </c>
      <c r="K250" s="29" t="s">
        <v>161</v>
      </c>
    </row>
    <row r="251" spans="1:11" x14ac:dyDescent="0.25">
      <c r="A251" s="142"/>
      <c r="B251" s="43" t="s">
        <v>264</v>
      </c>
      <c r="C251" s="44"/>
      <c r="D251" s="46">
        <v>12</v>
      </c>
      <c r="E251" s="38">
        <v>12</v>
      </c>
      <c r="F251" s="38"/>
      <c r="G251" s="45"/>
      <c r="H251" s="46"/>
      <c r="I251" s="45"/>
      <c r="J251" s="46"/>
      <c r="K251" s="29"/>
    </row>
    <row r="252" spans="1:11" x14ac:dyDescent="0.25">
      <c r="A252" s="142"/>
      <c r="B252" s="43" t="s">
        <v>150</v>
      </c>
      <c r="C252" s="44"/>
      <c r="D252" s="46">
        <v>80</v>
      </c>
      <c r="E252" s="38">
        <v>60</v>
      </c>
      <c r="F252" s="38"/>
      <c r="G252" s="45"/>
      <c r="H252" s="46"/>
      <c r="I252" s="45"/>
      <c r="J252" s="46"/>
      <c r="K252" s="29"/>
    </row>
    <row r="253" spans="1:11" x14ac:dyDescent="0.25">
      <c r="A253" s="142"/>
      <c r="B253" s="43" t="s">
        <v>48</v>
      </c>
      <c r="C253" s="44"/>
      <c r="D253" s="46">
        <v>10</v>
      </c>
      <c r="E253" s="38">
        <v>8</v>
      </c>
      <c r="F253" s="38"/>
      <c r="G253" s="45"/>
      <c r="H253" s="46"/>
      <c r="I253" s="45"/>
      <c r="J253" s="46"/>
      <c r="K253" s="29"/>
    </row>
    <row r="254" spans="1:11" x14ac:dyDescent="0.25">
      <c r="A254" s="142"/>
      <c r="B254" s="43" t="s">
        <v>43</v>
      </c>
      <c r="C254" s="44"/>
      <c r="D254" s="46">
        <v>9.52</v>
      </c>
      <c r="E254" s="38">
        <v>8</v>
      </c>
      <c r="F254" s="38"/>
      <c r="G254" s="45"/>
      <c r="H254" s="46"/>
      <c r="I254" s="45"/>
      <c r="J254" s="46"/>
      <c r="K254" s="29"/>
    </row>
    <row r="255" spans="1:11" x14ac:dyDescent="0.25">
      <c r="A255" s="142"/>
      <c r="B255" s="43" t="s">
        <v>49</v>
      </c>
      <c r="C255" s="44"/>
      <c r="D255" s="46">
        <v>2</v>
      </c>
      <c r="E255" s="38">
        <v>2</v>
      </c>
      <c r="F255" s="38"/>
      <c r="G255" s="45"/>
      <c r="H255" s="46"/>
      <c r="I255" s="45"/>
      <c r="J255" s="46"/>
      <c r="K255" s="29"/>
    </row>
    <row r="256" spans="1:11" x14ac:dyDescent="0.25">
      <c r="A256" s="142"/>
      <c r="B256" s="47" t="s">
        <v>259</v>
      </c>
      <c r="C256" s="44"/>
      <c r="D256" s="46">
        <v>1.3</v>
      </c>
      <c r="E256" s="38">
        <v>1.3</v>
      </c>
      <c r="F256" s="38"/>
      <c r="G256" s="45"/>
      <c r="H256" s="46"/>
      <c r="I256" s="45"/>
      <c r="J256" s="46"/>
      <c r="K256" s="29"/>
    </row>
    <row r="257" spans="1:14" x14ac:dyDescent="0.25">
      <c r="A257" s="142"/>
      <c r="B257" s="43" t="s">
        <v>169</v>
      </c>
      <c r="C257" s="44"/>
      <c r="D257" s="46">
        <v>120</v>
      </c>
      <c r="E257" s="38">
        <v>120</v>
      </c>
      <c r="F257" s="38"/>
      <c r="G257" s="45"/>
      <c r="H257" s="46"/>
      <c r="I257" s="45"/>
      <c r="J257" s="46"/>
      <c r="K257" s="29"/>
    </row>
    <row r="258" spans="1:14" ht="31.5" x14ac:dyDescent="0.25">
      <c r="A258" s="42" t="s">
        <v>407</v>
      </c>
      <c r="B258" s="43"/>
      <c r="C258" s="44" t="s">
        <v>115</v>
      </c>
      <c r="D258" s="46"/>
      <c r="E258" s="38"/>
      <c r="F258" s="38">
        <v>7.87</v>
      </c>
      <c r="G258" s="45">
        <v>7.81</v>
      </c>
      <c r="H258" s="46">
        <v>6.87</v>
      </c>
      <c r="I258" s="45">
        <v>129.1</v>
      </c>
      <c r="J258" s="46"/>
      <c r="K258" s="29" t="s">
        <v>408</v>
      </c>
    </row>
    <row r="259" spans="1:14" ht="31.5" x14ac:dyDescent="0.25">
      <c r="A259" s="42"/>
      <c r="B259" s="43" t="s">
        <v>315</v>
      </c>
      <c r="C259" s="44"/>
      <c r="D259" s="46">
        <v>57</v>
      </c>
      <c r="E259" s="38">
        <v>37</v>
      </c>
      <c r="F259" s="38"/>
      <c r="G259" s="45"/>
      <c r="H259" s="46"/>
      <c r="I259" s="45"/>
      <c r="J259" s="46"/>
      <c r="K259" s="29"/>
    </row>
    <row r="260" spans="1:14" x14ac:dyDescent="0.25">
      <c r="A260" s="42"/>
      <c r="B260" s="43" t="s">
        <v>520</v>
      </c>
      <c r="C260" s="44"/>
      <c r="D260" s="46">
        <v>38.85</v>
      </c>
      <c r="E260" s="38">
        <v>37</v>
      </c>
      <c r="F260" s="38"/>
      <c r="G260" s="45"/>
      <c r="H260" s="46"/>
      <c r="I260" s="45"/>
      <c r="J260" s="46"/>
      <c r="K260" s="29"/>
    </row>
    <row r="261" spans="1:14" x14ac:dyDescent="0.25">
      <c r="A261" s="42"/>
      <c r="B261" s="71" t="s">
        <v>230</v>
      </c>
      <c r="C261" s="44"/>
      <c r="D261" s="46">
        <v>9</v>
      </c>
      <c r="E261" s="38">
        <v>9</v>
      </c>
      <c r="F261" s="38"/>
      <c r="G261" s="45"/>
      <c r="H261" s="46"/>
      <c r="I261" s="45"/>
      <c r="J261" s="46"/>
      <c r="K261" s="29"/>
    </row>
    <row r="262" spans="1:14" x14ac:dyDescent="0.25">
      <c r="A262" s="42"/>
      <c r="B262" s="43" t="s">
        <v>28</v>
      </c>
      <c r="C262" s="44"/>
      <c r="D262" s="46">
        <v>12</v>
      </c>
      <c r="E262" s="38">
        <v>12</v>
      </c>
      <c r="F262" s="38"/>
      <c r="G262" s="45"/>
      <c r="H262" s="46"/>
      <c r="I262" s="45"/>
      <c r="J262" s="46"/>
      <c r="K262" s="29"/>
    </row>
    <row r="263" spans="1:14" x14ac:dyDescent="0.25">
      <c r="A263" s="42"/>
      <c r="B263" s="43" t="s">
        <v>259</v>
      </c>
      <c r="C263" s="44"/>
      <c r="D263" s="46">
        <v>0.35</v>
      </c>
      <c r="E263" s="38">
        <v>0.35</v>
      </c>
      <c r="F263" s="38"/>
      <c r="G263" s="45"/>
      <c r="H263" s="46"/>
      <c r="I263" s="45"/>
      <c r="J263" s="46"/>
      <c r="K263" s="29"/>
    </row>
    <row r="264" spans="1:14" x14ac:dyDescent="0.25">
      <c r="A264" s="42"/>
      <c r="B264" s="43" t="s">
        <v>46</v>
      </c>
      <c r="C264" s="44"/>
      <c r="D264" s="46"/>
      <c r="E264" s="38">
        <v>57</v>
      </c>
      <c r="F264" s="38"/>
      <c r="G264" s="45"/>
      <c r="H264" s="46"/>
      <c r="I264" s="45"/>
      <c r="J264" s="46"/>
      <c r="K264" s="29"/>
    </row>
    <row r="265" spans="1:14" x14ac:dyDescent="0.25">
      <c r="A265" s="42"/>
      <c r="B265" s="43" t="s">
        <v>49</v>
      </c>
      <c r="C265" s="44"/>
      <c r="D265" s="46">
        <v>0.7</v>
      </c>
      <c r="E265" s="38">
        <v>0.7</v>
      </c>
      <c r="F265" s="38"/>
      <c r="G265" s="45"/>
      <c r="H265" s="46"/>
      <c r="I265" s="45"/>
      <c r="J265" s="46"/>
      <c r="K265" s="29"/>
    </row>
    <row r="266" spans="1:14" x14ac:dyDescent="0.25">
      <c r="A266" s="42"/>
      <c r="B266" s="43" t="s">
        <v>116</v>
      </c>
      <c r="C266" s="44"/>
      <c r="D266" s="46"/>
      <c r="E266" s="38">
        <v>25</v>
      </c>
      <c r="F266" s="38"/>
      <c r="G266" s="45"/>
      <c r="H266" s="46"/>
      <c r="I266" s="45"/>
      <c r="J266" s="46"/>
      <c r="K266" s="29"/>
      <c r="L266" s="43"/>
      <c r="M266" s="65"/>
      <c r="N266" s="46"/>
    </row>
    <row r="267" spans="1:14" x14ac:dyDescent="0.25">
      <c r="A267" s="42"/>
      <c r="B267" s="43" t="s">
        <v>27</v>
      </c>
      <c r="C267" s="44"/>
      <c r="D267" s="46">
        <v>12.5</v>
      </c>
      <c r="E267" s="38">
        <v>12.5</v>
      </c>
      <c r="F267" s="38"/>
      <c r="G267" s="45"/>
      <c r="H267" s="46"/>
      <c r="I267" s="45"/>
      <c r="J267" s="46"/>
      <c r="K267" s="29"/>
      <c r="L267" s="43"/>
      <c r="M267" s="65"/>
      <c r="N267" s="46"/>
    </row>
    <row r="268" spans="1:14" x14ac:dyDescent="0.25">
      <c r="A268" s="42"/>
      <c r="B268" s="43" t="s">
        <v>31</v>
      </c>
      <c r="C268" s="44"/>
      <c r="D268" s="46">
        <v>1.3</v>
      </c>
      <c r="E268" s="38">
        <v>1.3</v>
      </c>
      <c r="F268" s="38"/>
      <c r="G268" s="45"/>
      <c r="H268" s="46"/>
      <c r="I268" s="45"/>
      <c r="J268" s="46"/>
      <c r="K268" s="29"/>
      <c r="L268" s="43"/>
      <c r="M268" s="65"/>
      <c r="N268" s="46"/>
    </row>
    <row r="269" spans="1:14" x14ac:dyDescent="0.25">
      <c r="A269" s="42"/>
      <c r="B269" s="43" t="s">
        <v>54</v>
      </c>
      <c r="C269" s="44"/>
      <c r="D269" s="46">
        <v>1.3</v>
      </c>
      <c r="E269" s="38">
        <v>1.3</v>
      </c>
      <c r="F269" s="38"/>
      <c r="G269" s="45"/>
      <c r="H269" s="46"/>
      <c r="I269" s="45"/>
      <c r="J269" s="46"/>
      <c r="K269" s="29"/>
    </row>
    <row r="270" spans="1:14" x14ac:dyDescent="0.25">
      <c r="A270" s="42"/>
      <c r="B270" s="43" t="s">
        <v>28</v>
      </c>
      <c r="C270" s="44"/>
      <c r="D270" s="46">
        <v>12.5</v>
      </c>
      <c r="E270" s="38">
        <v>12.5</v>
      </c>
      <c r="F270" s="38"/>
      <c r="G270" s="45"/>
      <c r="H270" s="46"/>
      <c r="I270" s="45"/>
      <c r="J270" s="46"/>
      <c r="K270" s="29"/>
    </row>
    <row r="271" spans="1:14" x14ac:dyDescent="0.25">
      <c r="A271" s="42"/>
      <c r="B271" s="43" t="s">
        <v>29</v>
      </c>
      <c r="C271" s="44"/>
      <c r="D271" s="46">
        <v>0.3</v>
      </c>
      <c r="E271" s="38">
        <v>0.3</v>
      </c>
      <c r="F271" s="38"/>
      <c r="G271" s="45"/>
      <c r="H271" s="46"/>
      <c r="I271" s="45"/>
      <c r="J271" s="46"/>
      <c r="K271" s="29"/>
    </row>
    <row r="272" spans="1:14" x14ac:dyDescent="0.25">
      <c r="A272" s="42"/>
      <c r="B272" s="47" t="s">
        <v>259</v>
      </c>
      <c r="C272" s="44"/>
      <c r="D272" s="46">
        <v>0.3</v>
      </c>
      <c r="E272" s="38">
        <v>0.3</v>
      </c>
      <c r="F272" s="38"/>
      <c r="G272" s="45"/>
      <c r="H272" s="46"/>
      <c r="I272" s="45"/>
      <c r="J272" s="46"/>
      <c r="K272" s="29"/>
    </row>
    <row r="273" spans="1:11" ht="31.5" x14ac:dyDescent="0.25">
      <c r="A273" s="42" t="s">
        <v>202</v>
      </c>
      <c r="B273" s="43"/>
      <c r="C273" s="44" t="s">
        <v>192</v>
      </c>
      <c r="D273" s="46"/>
      <c r="E273" s="38"/>
      <c r="F273" s="38">
        <v>3.93795209580838</v>
      </c>
      <c r="G273" s="93">
        <v>4.7166586826347299</v>
      </c>
      <c r="H273" s="46">
        <v>27.663922155688624</v>
      </c>
      <c r="I273" s="45">
        <v>154.96047904191619</v>
      </c>
      <c r="J273" s="46"/>
      <c r="K273" s="29" t="s">
        <v>204</v>
      </c>
    </row>
    <row r="274" spans="1:11" x14ac:dyDescent="0.25">
      <c r="A274" s="42"/>
      <c r="B274" s="43" t="s">
        <v>152</v>
      </c>
      <c r="C274" s="44"/>
      <c r="D274" s="46">
        <v>45.5</v>
      </c>
      <c r="E274" s="38">
        <v>45.5</v>
      </c>
      <c r="F274" s="38"/>
      <c r="G274" s="93"/>
      <c r="H274" s="46"/>
      <c r="I274" s="45"/>
      <c r="J274" s="46"/>
      <c r="K274" s="29"/>
    </row>
    <row r="275" spans="1:11" x14ac:dyDescent="0.25">
      <c r="A275" s="42"/>
      <c r="B275" s="43" t="s">
        <v>68</v>
      </c>
      <c r="C275" s="44"/>
      <c r="D275" s="46">
        <v>275</v>
      </c>
      <c r="E275" s="38">
        <v>275</v>
      </c>
      <c r="F275" s="38"/>
      <c r="G275" s="93"/>
      <c r="H275" s="46"/>
      <c r="I275" s="45"/>
      <c r="J275" s="46"/>
      <c r="K275" s="29"/>
    </row>
    <row r="276" spans="1:11" x14ac:dyDescent="0.25">
      <c r="A276" s="42"/>
      <c r="B276" s="47" t="s">
        <v>259</v>
      </c>
      <c r="C276" s="44"/>
      <c r="D276" s="46">
        <v>1.3</v>
      </c>
      <c r="E276" s="38">
        <v>1.3</v>
      </c>
      <c r="F276" s="38"/>
      <c r="G276" s="93"/>
      <c r="H276" s="46"/>
      <c r="I276" s="45"/>
      <c r="J276" s="46"/>
      <c r="K276" s="29"/>
    </row>
    <row r="277" spans="1:11" x14ac:dyDescent="0.25">
      <c r="A277" s="42"/>
      <c r="B277" s="43" t="s">
        <v>31</v>
      </c>
      <c r="C277" s="44"/>
      <c r="D277" s="46">
        <v>3</v>
      </c>
      <c r="E277" s="38">
        <v>3</v>
      </c>
      <c r="F277" s="38"/>
      <c r="G277" s="93"/>
      <c r="H277" s="46"/>
      <c r="I277" s="45"/>
      <c r="J277" s="46"/>
      <c r="K277" s="29"/>
    </row>
    <row r="278" spans="1:11" ht="31.5" x14ac:dyDescent="0.25">
      <c r="A278" s="97" t="s">
        <v>521</v>
      </c>
      <c r="B278" s="43"/>
      <c r="C278" s="44">
        <v>180</v>
      </c>
      <c r="D278" s="46"/>
      <c r="E278" s="38"/>
      <c r="F278" s="38">
        <v>0.21599999999999997</v>
      </c>
      <c r="G278" s="93">
        <v>0.126</v>
      </c>
      <c r="H278" s="46">
        <v>11.605999999999998</v>
      </c>
      <c r="I278" s="45">
        <v>49.24</v>
      </c>
      <c r="J278" s="46">
        <v>1.22</v>
      </c>
      <c r="K278" s="29" t="s">
        <v>522</v>
      </c>
    </row>
    <row r="279" spans="1:11" x14ac:dyDescent="0.25">
      <c r="A279" s="97"/>
      <c r="B279" s="43" t="s">
        <v>523</v>
      </c>
      <c r="C279" s="44"/>
      <c r="D279" s="46">
        <v>18</v>
      </c>
      <c r="E279" s="38">
        <v>18</v>
      </c>
      <c r="F279" s="38"/>
      <c r="G279" s="93"/>
      <c r="H279" s="46"/>
      <c r="I279" s="45"/>
      <c r="J279" s="46"/>
      <c r="K279" s="29"/>
    </row>
    <row r="280" spans="1:11" x14ac:dyDescent="0.25">
      <c r="A280" s="97"/>
      <c r="B280" s="43" t="s">
        <v>29</v>
      </c>
      <c r="C280" s="44"/>
      <c r="D280" s="46">
        <v>8</v>
      </c>
      <c r="E280" s="38">
        <v>8</v>
      </c>
      <c r="F280" s="38"/>
      <c r="G280" s="93"/>
      <c r="H280" s="46"/>
      <c r="I280" s="45"/>
      <c r="J280" s="46"/>
      <c r="K280" s="29"/>
    </row>
    <row r="281" spans="1:11" x14ac:dyDescent="0.25">
      <c r="A281" s="144"/>
      <c r="B281" s="43" t="s">
        <v>68</v>
      </c>
      <c r="C281" s="44"/>
      <c r="D281" s="46">
        <v>183</v>
      </c>
      <c r="E281" s="38">
        <v>183</v>
      </c>
      <c r="F281" s="38"/>
      <c r="G281" s="45"/>
      <c r="H281" s="46"/>
      <c r="I281" s="145"/>
      <c r="J281" s="65"/>
      <c r="K281" s="146"/>
    </row>
    <row r="282" spans="1:11" ht="31.5" x14ac:dyDescent="0.25">
      <c r="A282" s="97" t="s">
        <v>230</v>
      </c>
      <c r="B282" s="43"/>
      <c r="C282" s="61">
        <v>20</v>
      </c>
      <c r="D282" s="45">
        <v>20</v>
      </c>
      <c r="E282" s="46">
        <v>20</v>
      </c>
      <c r="F282" s="61">
        <v>1.52</v>
      </c>
      <c r="G282" s="44">
        <v>0.16</v>
      </c>
      <c r="H282" s="65">
        <v>9.85</v>
      </c>
      <c r="I282" s="72">
        <v>47.33</v>
      </c>
      <c r="J282" s="65">
        <v>0</v>
      </c>
      <c r="K282" s="29" t="s">
        <v>239</v>
      </c>
    </row>
    <row r="283" spans="1:11" ht="32.25" thickBot="1" x14ac:dyDescent="0.3">
      <c r="A283" s="30" t="s">
        <v>303</v>
      </c>
      <c r="B283" s="31"/>
      <c r="C283" s="32">
        <v>50</v>
      </c>
      <c r="D283" s="77">
        <v>50</v>
      </c>
      <c r="E283" s="78">
        <v>50</v>
      </c>
      <c r="F283" s="79">
        <v>3.3</v>
      </c>
      <c r="G283" s="77">
        <v>0.6</v>
      </c>
      <c r="H283" s="79">
        <v>19.82</v>
      </c>
      <c r="I283" s="77">
        <v>99.1</v>
      </c>
      <c r="J283" s="80"/>
      <c r="K283" s="81" t="s">
        <v>238</v>
      </c>
    </row>
    <row r="284" spans="1:11" ht="16.5" thickBot="1" x14ac:dyDescent="0.3">
      <c r="A284" s="157" t="s">
        <v>39</v>
      </c>
      <c r="B284" s="31"/>
      <c r="C284" s="125">
        <v>688</v>
      </c>
      <c r="D284" s="80"/>
      <c r="E284" s="77"/>
      <c r="F284" s="54">
        <f>F244+F250+F258+F273+F278+F282+F283</f>
        <v>19.123952095808377</v>
      </c>
      <c r="G284" s="54">
        <f t="shared" ref="G284:J284" si="14">G244+G250+G258+G273+G278+G282+G283</f>
        <v>18.002658682634731</v>
      </c>
      <c r="H284" s="54">
        <f t="shared" si="14"/>
        <v>90.609922155688622</v>
      </c>
      <c r="I284" s="54">
        <f t="shared" si="14"/>
        <v>589.31047904191621</v>
      </c>
      <c r="J284" s="54">
        <f t="shared" si="14"/>
        <v>15.710000000000003</v>
      </c>
      <c r="K284" s="35"/>
    </row>
    <row r="285" spans="1:11" x14ac:dyDescent="0.25">
      <c r="A285" s="42"/>
      <c r="B285" s="86" t="s">
        <v>535</v>
      </c>
      <c r="C285" s="37"/>
      <c r="D285" s="46"/>
      <c r="E285" s="45"/>
      <c r="F285" s="38"/>
      <c r="G285" s="38"/>
      <c r="H285" s="45"/>
      <c r="I285" s="46"/>
      <c r="J285" s="38"/>
      <c r="K285" s="29"/>
    </row>
    <row r="286" spans="1:11" ht="0.75" customHeight="1" x14ac:dyDescent="0.25">
      <c r="A286" s="42"/>
      <c r="B286" s="43"/>
      <c r="C286" s="44"/>
      <c r="D286" s="46"/>
      <c r="E286" s="45"/>
      <c r="F286" s="38"/>
      <c r="G286" s="38"/>
      <c r="H286" s="45"/>
      <c r="I286" s="46"/>
      <c r="J286" s="38"/>
      <c r="K286" s="29"/>
    </row>
    <row r="287" spans="1:11" ht="18" customHeight="1" x14ac:dyDescent="0.25">
      <c r="A287" s="42" t="s">
        <v>251</v>
      </c>
      <c r="B287" s="43"/>
      <c r="C287" s="48">
        <v>180</v>
      </c>
      <c r="D287" s="133"/>
      <c r="E287" s="48"/>
      <c r="F287" s="46">
        <v>2.7</v>
      </c>
      <c r="G287" s="45">
        <v>3.1</v>
      </c>
      <c r="H287" s="46">
        <v>13.5</v>
      </c>
      <c r="I287" s="45">
        <v>93.87</v>
      </c>
      <c r="J287" s="46">
        <v>2.34</v>
      </c>
      <c r="K287" s="29" t="s">
        <v>253</v>
      </c>
    </row>
    <row r="288" spans="1:11" ht="19.5" customHeight="1" x14ac:dyDescent="0.25">
      <c r="A288" s="42" t="s">
        <v>252</v>
      </c>
      <c r="B288" s="43" t="s">
        <v>197</v>
      </c>
      <c r="C288" s="48"/>
      <c r="D288" s="133">
        <v>189</v>
      </c>
      <c r="E288" s="48">
        <v>180</v>
      </c>
      <c r="F288" s="46"/>
      <c r="G288" s="45"/>
      <c r="H288" s="46"/>
      <c r="I288" s="45"/>
      <c r="J288" s="46"/>
      <c r="K288" s="29"/>
    </row>
    <row r="289" spans="1:11" ht="19.5" customHeight="1" thickBot="1" x14ac:dyDescent="0.3">
      <c r="A289" s="42" t="s">
        <v>262</v>
      </c>
      <c r="B289" s="47" t="s">
        <v>57</v>
      </c>
      <c r="C289" s="44">
        <v>40</v>
      </c>
      <c r="D289" s="38">
        <v>40</v>
      </c>
      <c r="E289" s="45">
        <v>40</v>
      </c>
      <c r="F289" s="45">
        <v>3</v>
      </c>
      <c r="G289" s="46">
        <v>3.92</v>
      </c>
      <c r="H289" s="45">
        <v>29.76</v>
      </c>
      <c r="I289" s="46">
        <v>166.8</v>
      </c>
      <c r="J289" s="38"/>
      <c r="K289" s="29" t="s">
        <v>240</v>
      </c>
    </row>
    <row r="290" spans="1:11" ht="19.5" customHeight="1" thickBot="1" x14ac:dyDescent="0.3">
      <c r="A290" s="631" t="s">
        <v>39</v>
      </c>
      <c r="B290" s="628"/>
      <c r="C290" s="649">
        <v>220</v>
      </c>
      <c r="D290" s="650"/>
      <c r="E290" s="649"/>
      <c r="F290" s="562">
        <f>F287+F289</f>
        <v>5.7</v>
      </c>
      <c r="G290" s="563">
        <f t="shared" ref="G290:J290" si="15">G287+G289</f>
        <v>7.02</v>
      </c>
      <c r="H290" s="562">
        <f t="shared" si="15"/>
        <v>43.260000000000005</v>
      </c>
      <c r="I290" s="563">
        <f t="shared" si="15"/>
        <v>260.67</v>
      </c>
      <c r="J290" s="562">
        <f t="shared" si="15"/>
        <v>2.34</v>
      </c>
      <c r="K290" s="651"/>
    </row>
    <row r="291" spans="1:11" ht="19.5" customHeight="1" x14ac:dyDescent="0.25">
      <c r="A291" s="42"/>
      <c r="B291" s="86" t="s">
        <v>532</v>
      </c>
      <c r="C291" s="48"/>
      <c r="D291" s="133"/>
      <c r="E291" s="48"/>
      <c r="F291" s="46"/>
      <c r="G291" s="38"/>
      <c r="H291" s="15"/>
      <c r="I291" s="46"/>
      <c r="J291" s="15"/>
      <c r="K291" s="29"/>
    </row>
    <row r="292" spans="1:11" ht="38.25" customHeight="1" x14ac:dyDescent="0.25">
      <c r="A292" s="42" t="s">
        <v>355</v>
      </c>
      <c r="B292" s="158"/>
      <c r="C292" s="159">
        <v>80</v>
      </c>
      <c r="D292" s="160"/>
      <c r="E292" s="161"/>
      <c r="F292" s="38">
        <v>7.4080000000000004</v>
      </c>
      <c r="G292" s="38">
        <v>6.1040000000000001</v>
      </c>
      <c r="H292" s="161">
        <v>6.4479999999999995</v>
      </c>
      <c r="I292" s="160">
        <v>73.600000000000009</v>
      </c>
      <c r="J292" s="161">
        <v>0.42</v>
      </c>
      <c r="K292" s="29" t="s">
        <v>356</v>
      </c>
    </row>
    <row r="293" spans="1:11" x14ac:dyDescent="0.25">
      <c r="A293" s="42"/>
      <c r="B293" s="88" t="s">
        <v>154</v>
      </c>
      <c r="C293" s="44"/>
      <c r="D293" s="46">
        <v>81.599999999999994</v>
      </c>
      <c r="E293" s="45">
        <v>60</v>
      </c>
      <c r="F293" s="38"/>
      <c r="G293" s="38"/>
      <c r="H293" s="45"/>
      <c r="I293" s="46"/>
      <c r="J293" s="45"/>
      <c r="K293" s="29"/>
    </row>
    <row r="294" spans="1:11" x14ac:dyDescent="0.25">
      <c r="A294" s="42"/>
      <c r="B294" s="88" t="s">
        <v>369</v>
      </c>
      <c r="C294" s="44"/>
      <c r="D294" s="46">
        <v>63</v>
      </c>
      <c r="E294" s="45">
        <v>60</v>
      </c>
      <c r="F294" s="38"/>
      <c r="G294" s="38"/>
      <c r="H294" s="45"/>
      <c r="I294" s="46"/>
      <c r="J294" s="45"/>
      <c r="K294" s="29"/>
    </row>
    <row r="295" spans="1:11" x14ac:dyDescent="0.25">
      <c r="A295" s="42"/>
      <c r="B295" s="43" t="s">
        <v>350</v>
      </c>
      <c r="C295" s="44"/>
      <c r="D295" s="46">
        <v>12</v>
      </c>
      <c r="E295" s="45">
        <v>12</v>
      </c>
      <c r="F295" s="38"/>
      <c r="G295" s="38"/>
      <c r="H295" s="45"/>
      <c r="I295" s="46"/>
      <c r="J295" s="45"/>
      <c r="K295" s="29"/>
    </row>
    <row r="296" spans="1:11" x14ac:dyDescent="0.25">
      <c r="A296" s="42"/>
      <c r="B296" s="43" t="s">
        <v>268</v>
      </c>
      <c r="C296" s="44"/>
      <c r="D296" s="46">
        <v>9.6</v>
      </c>
      <c r="E296" s="45">
        <v>8</v>
      </c>
      <c r="F296" s="38"/>
      <c r="G296" s="38"/>
      <c r="H296" s="45"/>
      <c r="I296" s="46"/>
      <c r="J296" s="45"/>
      <c r="K296" s="29"/>
    </row>
    <row r="297" spans="1:11" x14ac:dyDescent="0.25">
      <c r="A297" s="42"/>
      <c r="B297" s="43" t="s">
        <v>59</v>
      </c>
      <c r="C297" s="44"/>
      <c r="D297" s="46">
        <v>3</v>
      </c>
      <c r="E297" s="45">
        <v>3</v>
      </c>
      <c r="F297" s="38"/>
      <c r="G297" s="38"/>
      <c r="H297" s="45"/>
      <c r="I297" s="46"/>
      <c r="J297" s="45"/>
      <c r="K297" s="29"/>
    </row>
    <row r="298" spans="1:11" x14ac:dyDescent="0.25">
      <c r="A298" s="42"/>
      <c r="B298" s="43" t="s">
        <v>259</v>
      </c>
      <c r="C298" s="44"/>
      <c r="D298" s="46">
        <v>0.12</v>
      </c>
      <c r="E298" s="45">
        <v>0.12</v>
      </c>
      <c r="F298" s="38"/>
      <c r="G298" s="38"/>
      <c r="H298" s="45"/>
      <c r="I298" s="46"/>
      <c r="J298" s="45"/>
      <c r="K298" s="29"/>
    </row>
    <row r="299" spans="1:11" x14ac:dyDescent="0.25">
      <c r="A299" s="42"/>
      <c r="B299" s="43" t="s">
        <v>153</v>
      </c>
      <c r="C299" s="44"/>
      <c r="D299" s="46">
        <v>12</v>
      </c>
      <c r="E299" s="45">
        <v>12</v>
      </c>
      <c r="F299" s="38"/>
      <c r="G299" s="38"/>
      <c r="H299" s="45"/>
      <c r="I299" s="46"/>
      <c r="J299" s="45"/>
      <c r="K299" s="29"/>
    </row>
    <row r="300" spans="1:11" ht="31.5" x14ac:dyDescent="0.25">
      <c r="A300" s="42" t="s">
        <v>287</v>
      </c>
      <c r="B300" s="43"/>
      <c r="C300" s="44">
        <v>140</v>
      </c>
      <c r="D300" s="62"/>
      <c r="E300" s="38"/>
      <c r="F300" s="38">
        <v>4.0962924808953476</v>
      </c>
      <c r="G300" s="38">
        <v>7.6694873017452903</v>
      </c>
      <c r="H300" s="45">
        <v>21.302892795132699</v>
      </c>
      <c r="I300" s="46">
        <v>202.43475397378356</v>
      </c>
      <c r="J300" s="45">
        <v>36.090000000000003</v>
      </c>
      <c r="K300" s="29" t="s">
        <v>285</v>
      </c>
    </row>
    <row r="301" spans="1:11" x14ac:dyDescent="0.25">
      <c r="A301" s="42"/>
      <c r="B301" s="43" t="s">
        <v>47</v>
      </c>
      <c r="C301" s="44"/>
      <c r="D301" s="62">
        <v>173</v>
      </c>
      <c r="E301" s="38">
        <v>130</v>
      </c>
      <c r="F301" s="38"/>
      <c r="G301" s="38"/>
      <c r="H301" s="45"/>
      <c r="I301" s="46"/>
      <c r="J301" s="45"/>
      <c r="K301" s="29"/>
    </row>
    <row r="302" spans="1:11" x14ac:dyDescent="0.25">
      <c r="A302" s="42"/>
      <c r="B302" s="43" t="s">
        <v>146</v>
      </c>
      <c r="C302" s="44"/>
      <c r="D302" s="62">
        <v>5</v>
      </c>
      <c r="E302" s="38">
        <v>5</v>
      </c>
      <c r="F302" s="38"/>
      <c r="G302" s="38"/>
      <c r="H302" s="45"/>
      <c r="I302" s="46"/>
      <c r="J302" s="45"/>
      <c r="K302" s="29"/>
    </row>
    <row r="303" spans="1:11" x14ac:dyDescent="0.25">
      <c r="A303" s="42"/>
      <c r="B303" s="43" t="s">
        <v>43</v>
      </c>
      <c r="C303" s="44"/>
      <c r="D303" s="62">
        <v>8.4</v>
      </c>
      <c r="E303" s="38">
        <v>7</v>
      </c>
      <c r="F303" s="38"/>
      <c r="G303" s="38"/>
      <c r="H303" s="45"/>
      <c r="I303" s="46"/>
      <c r="J303" s="40"/>
      <c r="K303" s="29"/>
    </row>
    <row r="304" spans="1:11" x14ac:dyDescent="0.25">
      <c r="A304" s="42"/>
      <c r="B304" s="43" t="s">
        <v>48</v>
      </c>
      <c r="C304" s="44"/>
      <c r="D304" s="62">
        <v>12.5</v>
      </c>
      <c r="E304" s="38">
        <v>10</v>
      </c>
      <c r="F304" s="38"/>
      <c r="G304" s="38"/>
      <c r="H304" s="45"/>
      <c r="I304" s="46"/>
      <c r="J304" s="40"/>
      <c r="K304" s="29"/>
    </row>
    <row r="305" spans="1:11" x14ac:dyDescent="0.25">
      <c r="A305" s="42"/>
      <c r="B305" s="43" t="s">
        <v>259</v>
      </c>
      <c r="C305" s="44"/>
      <c r="D305" s="62">
        <v>0.4</v>
      </c>
      <c r="E305" s="38">
        <v>0.4</v>
      </c>
      <c r="F305" s="38"/>
      <c r="G305" s="38"/>
      <c r="H305" s="45"/>
      <c r="I305" s="46"/>
      <c r="J305" s="40"/>
      <c r="K305" s="29"/>
    </row>
    <row r="306" spans="1:11" x14ac:dyDescent="0.25">
      <c r="A306" s="42"/>
      <c r="B306" s="43" t="s">
        <v>286</v>
      </c>
      <c r="C306" s="44"/>
      <c r="D306" s="62"/>
      <c r="E306" s="38">
        <v>25</v>
      </c>
      <c r="F306" s="38"/>
      <c r="G306" s="38"/>
      <c r="H306" s="45"/>
      <c r="I306" s="46"/>
      <c r="J306" s="40"/>
      <c r="K306" s="29"/>
    </row>
    <row r="307" spans="1:11" x14ac:dyDescent="0.25">
      <c r="A307" s="42"/>
      <c r="B307" s="43" t="s">
        <v>91</v>
      </c>
      <c r="C307" s="44"/>
      <c r="D307" s="62">
        <v>6.25</v>
      </c>
      <c r="E307" s="38">
        <v>6.25</v>
      </c>
      <c r="F307" s="38"/>
      <c r="G307" s="38"/>
      <c r="H307" s="45"/>
      <c r="I307" s="46"/>
      <c r="J307" s="40"/>
      <c r="K307" s="29"/>
    </row>
    <row r="308" spans="1:11" x14ac:dyDescent="0.25">
      <c r="A308" s="42"/>
      <c r="B308" s="43" t="s">
        <v>54</v>
      </c>
      <c r="C308" s="44"/>
      <c r="D308" s="62">
        <v>1.88</v>
      </c>
      <c r="E308" s="38">
        <v>1.88</v>
      </c>
      <c r="F308" s="38"/>
      <c r="G308" s="38"/>
      <c r="H308" s="45"/>
      <c r="I308" s="46"/>
      <c r="J308" s="40"/>
      <c r="K308" s="29"/>
    </row>
    <row r="309" spans="1:11" x14ac:dyDescent="0.25">
      <c r="A309" s="42"/>
      <c r="B309" s="43" t="s">
        <v>68</v>
      </c>
      <c r="C309" s="44"/>
      <c r="D309" s="62">
        <v>18.75</v>
      </c>
      <c r="E309" s="38">
        <v>18.75</v>
      </c>
      <c r="F309" s="38"/>
      <c r="G309" s="38"/>
      <c r="H309" s="45"/>
      <c r="I309" s="46"/>
      <c r="J309" s="40"/>
      <c r="K309" s="29"/>
    </row>
    <row r="310" spans="1:11" x14ac:dyDescent="0.25">
      <c r="A310" s="42"/>
      <c r="B310" s="47" t="s">
        <v>259</v>
      </c>
      <c r="C310" s="44"/>
      <c r="D310" s="62">
        <v>0.2</v>
      </c>
      <c r="E310" s="38">
        <v>0.2</v>
      </c>
      <c r="F310" s="38"/>
      <c r="G310" s="38"/>
      <c r="H310" s="45"/>
      <c r="I310" s="46"/>
      <c r="J310" s="40"/>
      <c r="K310" s="29"/>
    </row>
    <row r="311" spans="1:11" ht="31.5" x14ac:dyDescent="0.25">
      <c r="A311" s="42" t="s">
        <v>328</v>
      </c>
      <c r="B311" s="43"/>
      <c r="C311" s="44" t="s">
        <v>534</v>
      </c>
      <c r="D311" s="65"/>
      <c r="E311" s="44"/>
      <c r="F311" s="46">
        <v>0</v>
      </c>
      <c r="G311" s="38">
        <v>0</v>
      </c>
      <c r="H311" s="45">
        <v>27.79</v>
      </c>
      <c r="I311" s="46">
        <v>43.36</v>
      </c>
      <c r="J311" s="45">
        <v>0.03</v>
      </c>
      <c r="K311" s="29" t="s">
        <v>325</v>
      </c>
    </row>
    <row r="312" spans="1:11" x14ac:dyDescent="0.25">
      <c r="A312" s="42"/>
      <c r="B312" s="43" t="s">
        <v>302</v>
      </c>
      <c r="C312" s="44"/>
      <c r="D312" s="65">
        <v>0.45</v>
      </c>
      <c r="E312" s="44">
        <v>0.45</v>
      </c>
      <c r="F312" s="46"/>
      <c r="G312" s="38"/>
      <c r="H312" s="45"/>
      <c r="I312" s="46"/>
      <c r="J312" s="45"/>
      <c r="K312" s="29"/>
    </row>
    <row r="313" spans="1:11" x14ac:dyDescent="0.25">
      <c r="A313" s="42"/>
      <c r="B313" s="43" t="s">
        <v>153</v>
      </c>
      <c r="C313" s="44"/>
      <c r="D313" s="65">
        <v>160</v>
      </c>
      <c r="E313" s="44">
        <v>160</v>
      </c>
      <c r="F313" s="46"/>
      <c r="G313" s="38"/>
      <c r="H313" s="45"/>
      <c r="I313" s="46"/>
      <c r="J313" s="45"/>
      <c r="K313" s="29"/>
    </row>
    <row r="314" spans="1:11" ht="24.75" customHeight="1" x14ac:dyDescent="0.25">
      <c r="A314" s="42"/>
      <c r="B314" s="43" t="s">
        <v>263</v>
      </c>
      <c r="C314" s="44"/>
      <c r="D314" s="65">
        <v>13.5</v>
      </c>
      <c r="E314" s="44">
        <v>13.5</v>
      </c>
      <c r="F314" s="65"/>
      <c r="G314" s="61"/>
      <c r="H314" s="44"/>
      <c r="I314" s="65"/>
      <c r="J314" s="44"/>
      <c r="K314" s="29"/>
    </row>
    <row r="315" spans="1:11" ht="32.25" thickBot="1" x14ac:dyDescent="0.3">
      <c r="A315" s="42" t="s">
        <v>230</v>
      </c>
      <c r="B315" s="43"/>
      <c r="C315" s="98">
        <v>35</v>
      </c>
      <c r="D315" s="62">
        <v>35</v>
      </c>
      <c r="E315" s="38">
        <v>35</v>
      </c>
      <c r="F315" s="77">
        <v>2.66</v>
      </c>
      <c r="G315" s="46">
        <v>0.28000000000000003</v>
      </c>
      <c r="H315" s="45">
        <v>17.23</v>
      </c>
      <c r="I315" s="46">
        <v>82.33</v>
      </c>
      <c r="J315" s="77">
        <v>0</v>
      </c>
      <c r="K315" s="626" t="s">
        <v>239</v>
      </c>
    </row>
    <row r="316" spans="1:11" ht="16.5" thickBot="1" x14ac:dyDescent="0.3">
      <c r="A316" s="652" t="s">
        <v>39</v>
      </c>
      <c r="B316" s="653"/>
      <c r="C316" s="640">
        <v>428.5</v>
      </c>
      <c r="D316" s="633"/>
      <c r="E316" s="632"/>
      <c r="F316" s="178">
        <f>F292+F300+F311+F315</f>
        <v>14.164292480895348</v>
      </c>
      <c r="G316" s="178">
        <f t="shared" ref="G316:J316" si="16">G292+G300+G311+G315</f>
        <v>14.053487301745291</v>
      </c>
      <c r="H316" s="178">
        <f t="shared" si="16"/>
        <v>72.770892795132696</v>
      </c>
      <c r="I316" s="178">
        <f t="shared" si="16"/>
        <v>401.72475397378355</v>
      </c>
      <c r="J316" s="178">
        <f t="shared" si="16"/>
        <v>36.540000000000006</v>
      </c>
      <c r="K316" s="35"/>
    </row>
    <row r="317" spans="1:11" ht="16.5" thickBot="1" x14ac:dyDescent="0.3">
      <c r="A317" s="189" t="s">
        <v>64</v>
      </c>
      <c r="B317" s="203"/>
      <c r="C317" s="194">
        <f>C238+C242+C284+C290+C316</f>
        <v>1942.5</v>
      </c>
      <c r="D317" s="194"/>
      <c r="E317" s="194"/>
      <c r="F317" s="173">
        <f t="shared" ref="F317:J317" si="17">F238+F242+F284+F290+F316</f>
        <v>51.133020119079639</v>
      </c>
      <c r="G317" s="173">
        <f t="shared" si="17"/>
        <v>50.622890939393713</v>
      </c>
      <c r="H317" s="173">
        <f t="shared" si="17"/>
        <v>280.48895860541256</v>
      </c>
      <c r="I317" s="173">
        <f t="shared" si="17"/>
        <v>1687.1358660236665</v>
      </c>
      <c r="J317" s="173">
        <f t="shared" si="17"/>
        <v>60.830000000000013</v>
      </c>
      <c r="K317" s="35"/>
    </row>
    <row r="318" spans="1:11" x14ac:dyDescent="0.25">
      <c r="A318" s="128"/>
      <c r="B318" s="47"/>
      <c r="C318" s="163" t="s">
        <v>179</v>
      </c>
      <c r="D318" s="46"/>
      <c r="E318" s="46"/>
      <c r="F318" s="58"/>
      <c r="G318" s="58"/>
      <c r="H318" s="58"/>
      <c r="I318" s="129"/>
      <c r="J318" s="129"/>
      <c r="K318" s="12"/>
    </row>
    <row r="319" spans="1:11" ht="16.5" thickBot="1" x14ac:dyDescent="0.3">
      <c r="A319" s="618" t="s">
        <v>94</v>
      </c>
      <c r="B319" s="7"/>
      <c r="C319" s="164"/>
      <c r="D319" s="9"/>
      <c r="I319" s="109"/>
      <c r="J319" s="109"/>
      <c r="K319" s="31"/>
    </row>
    <row r="320" spans="1:11" ht="32.25" customHeight="1" x14ac:dyDescent="0.25">
      <c r="A320" s="11" t="s">
        <v>5</v>
      </c>
      <c r="B320" s="12"/>
      <c r="C320" s="37" t="s">
        <v>6</v>
      </c>
      <c r="D320" s="17" t="s">
        <v>7</v>
      </c>
      <c r="E320" s="15" t="s">
        <v>7</v>
      </c>
      <c r="F320" s="14" t="s">
        <v>8</v>
      </c>
      <c r="G320" s="16"/>
      <c r="H320" s="17"/>
      <c r="I320" s="14" t="s">
        <v>9</v>
      </c>
      <c r="J320" s="14" t="s">
        <v>10</v>
      </c>
      <c r="K320" s="110" t="s">
        <v>66</v>
      </c>
    </row>
    <row r="321" spans="1:11" ht="23.25" customHeight="1" thickBot="1" x14ac:dyDescent="0.3">
      <c r="A321" s="20" t="s">
        <v>12</v>
      </c>
      <c r="B321" s="21"/>
      <c r="C321" s="113" t="s">
        <v>13</v>
      </c>
      <c r="D321" s="114" t="s">
        <v>14</v>
      </c>
      <c r="E321" s="24" t="s">
        <v>14</v>
      </c>
      <c r="F321" s="25"/>
      <c r="G321" s="26"/>
      <c r="H321" s="26"/>
      <c r="I321" s="23" t="s">
        <v>15</v>
      </c>
      <c r="J321" s="23"/>
      <c r="K321" s="116" t="s">
        <v>67</v>
      </c>
    </row>
    <row r="322" spans="1:11" ht="16.5" thickBot="1" x14ac:dyDescent="0.3">
      <c r="A322" s="30"/>
      <c r="B322" s="31"/>
      <c r="C322" s="98"/>
      <c r="D322" s="33" t="s">
        <v>16</v>
      </c>
      <c r="E322" s="33" t="s">
        <v>17</v>
      </c>
      <c r="F322" s="33" t="s">
        <v>18</v>
      </c>
      <c r="G322" s="33" t="s">
        <v>19</v>
      </c>
      <c r="H322" s="99" t="s">
        <v>20</v>
      </c>
      <c r="I322" s="34" t="s">
        <v>21</v>
      </c>
      <c r="J322" s="34" t="s">
        <v>22</v>
      </c>
      <c r="K322" s="81"/>
    </row>
    <row r="323" spans="1:11" x14ac:dyDescent="0.25">
      <c r="A323" s="42"/>
      <c r="B323" s="192" t="s">
        <v>23</v>
      </c>
      <c r="C323" s="37"/>
      <c r="D323" s="46"/>
      <c r="E323" s="39"/>
      <c r="F323" s="108"/>
      <c r="G323" s="39"/>
      <c r="H323" s="108"/>
      <c r="I323" s="39"/>
      <c r="J323" s="108"/>
      <c r="K323" s="29"/>
    </row>
    <row r="324" spans="1:11" ht="31.5" x14ac:dyDescent="0.25">
      <c r="A324" s="42" t="s">
        <v>463</v>
      </c>
      <c r="B324" s="526"/>
      <c r="C324" s="89" t="s">
        <v>397</v>
      </c>
      <c r="D324" s="90"/>
      <c r="E324" s="91"/>
      <c r="F324" s="92">
        <v>6.04</v>
      </c>
      <c r="G324" s="93">
        <v>5.54</v>
      </c>
      <c r="H324" s="92">
        <v>30.04</v>
      </c>
      <c r="I324" s="93">
        <v>214.8</v>
      </c>
      <c r="J324" s="92"/>
      <c r="K324" s="29" t="s">
        <v>464</v>
      </c>
    </row>
    <row r="325" spans="1:11" x14ac:dyDescent="0.25">
      <c r="A325" s="87"/>
      <c r="B325" s="43" t="s">
        <v>427</v>
      </c>
      <c r="C325" s="89"/>
      <c r="D325" s="90">
        <v>22.5</v>
      </c>
      <c r="E325" s="91">
        <v>22.5</v>
      </c>
      <c r="F325" s="92"/>
      <c r="G325" s="93"/>
      <c r="H325" s="92"/>
      <c r="I325" s="93"/>
      <c r="J325" s="92"/>
      <c r="K325" s="29"/>
    </row>
    <row r="326" spans="1:11" x14ac:dyDescent="0.25">
      <c r="A326" s="87"/>
      <c r="B326" s="88" t="s">
        <v>27</v>
      </c>
      <c r="C326" s="89"/>
      <c r="D326" s="90">
        <v>90</v>
      </c>
      <c r="E326" s="91">
        <v>90</v>
      </c>
      <c r="F326" s="92"/>
      <c r="G326" s="93"/>
      <c r="H326" s="92"/>
      <c r="I326" s="93"/>
      <c r="J326" s="92"/>
      <c r="K326" s="29"/>
    </row>
    <row r="327" spans="1:11" x14ac:dyDescent="0.25">
      <c r="A327" s="87"/>
      <c r="B327" s="88" t="s">
        <v>28</v>
      </c>
      <c r="C327" s="89"/>
      <c r="D327" s="90">
        <v>68</v>
      </c>
      <c r="E327" s="91">
        <v>68</v>
      </c>
      <c r="F327" s="92"/>
      <c r="G327" s="93"/>
      <c r="H327" s="92"/>
      <c r="I327" s="93"/>
      <c r="J327" s="92"/>
      <c r="K327" s="29"/>
    </row>
    <row r="328" spans="1:11" x14ac:dyDescent="0.25">
      <c r="A328" s="87"/>
      <c r="B328" s="88" t="s">
        <v>29</v>
      </c>
      <c r="C328" s="89"/>
      <c r="D328" s="90">
        <v>2.5</v>
      </c>
      <c r="E328" s="91">
        <v>2.5</v>
      </c>
      <c r="F328" s="92"/>
      <c r="G328" s="93"/>
      <c r="H328" s="92"/>
      <c r="I328" s="93"/>
      <c r="J328" s="92"/>
      <c r="K328" s="29"/>
    </row>
    <row r="329" spans="1:11" x14ac:dyDescent="0.25">
      <c r="A329" s="87"/>
      <c r="B329" s="88" t="s">
        <v>259</v>
      </c>
      <c r="C329" s="89"/>
      <c r="D329" s="90">
        <v>0.5</v>
      </c>
      <c r="E329" s="91">
        <v>0.5</v>
      </c>
      <c r="F329" s="92"/>
      <c r="G329" s="93"/>
      <c r="H329" s="92"/>
      <c r="I329" s="93"/>
      <c r="J329" s="92"/>
      <c r="K329" s="29"/>
    </row>
    <row r="330" spans="1:11" x14ac:dyDescent="0.25">
      <c r="A330" s="87"/>
      <c r="B330" s="88" t="s">
        <v>31</v>
      </c>
      <c r="C330" s="89"/>
      <c r="D330" s="90">
        <v>3</v>
      </c>
      <c r="E330" s="91">
        <v>3</v>
      </c>
      <c r="F330" s="92"/>
      <c r="G330" s="93"/>
      <c r="H330" s="92"/>
      <c r="I330" s="93"/>
      <c r="J330" s="92"/>
      <c r="K330" s="29"/>
    </row>
    <row r="331" spans="1:11" ht="31.5" x14ac:dyDescent="0.25">
      <c r="A331" s="42" t="s">
        <v>32</v>
      </c>
      <c r="B331" s="43"/>
      <c r="C331" s="44">
        <v>180</v>
      </c>
      <c r="D331" s="117"/>
      <c r="E331" s="40"/>
      <c r="F331" s="46">
        <v>2.8522522522522524</v>
      </c>
      <c r="G331" s="45">
        <v>2.4126126126126128</v>
      </c>
      <c r="H331" s="46">
        <v>5.9868026394721046</v>
      </c>
      <c r="I331" s="45">
        <v>42.673951696147256</v>
      </c>
      <c r="J331" s="46">
        <v>1.17</v>
      </c>
      <c r="K331" s="29" t="s">
        <v>33</v>
      </c>
    </row>
    <row r="332" spans="1:11" x14ac:dyDescent="0.25">
      <c r="A332" s="42"/>
      <c r="B332" s="43" t="s">
        <v>34</v>
      </c>
      <c r="C332" s="44"/>
      <c r="D332" s="46">
        <v>2.5</v>
      </c>
      <c r="E332" s="45">
        <v>2.5</v>
      </c>
      <c r="F332" s="46"/>
      <c r="G332" s="45"/>
      <c r="H332" s="46"/>
      <c r="I332" s="45"/>
      <c r="J332" s="46"/>
      <c r="K332" s="29"/>
    </row>
    <row r="333" spans="1:11" x14ac:dyDescent="0.25">
      <c r="A333" s="42"/>
      <c r="B333" s="43" t="s">
        <v>29</v>
      </c>
      <c r="C333" s="44"/>
      <c r="D333" s="46">
        <v>6</v>
      </c>
      <c r="E333" s="45">
        <v>6</v>
      </c>
      <c r="F333" s="46"/>
      <c r="G333" s="45"/>
      <c r="H333" s="46"/>
      <c r="I333" s="45"/>
      <c r="J333" s="46"/>
      <c r="K333" s="29"/>
    </row>
    <row r="334" spans="1:11" x14ac:dyDescent="0.25">
      <c r="A334" s="50"/>
      <c r="B334" s="43" t="s">
        <v>27</v>
      </c>
      <c r="C334" s="44"/>
      <c r="D334" s="46">
        <v>90</v>
      </c>
      <c r="E334" s="45">
        <v>90</v>
      </c>
      <c r="F334" s="46"/>
      <c r="G334" s="45"/>
      <c r="H334" s="46"/>
      <c r="I334" s="45"/>
      <c r="J334" s="46"/>
      <c r="K334" s="29"/>
    </row>
    <row r="335" spans="1:11" x14ac:dyDescent="0.25">
      <c r="A335" s="50"/>
      <c r="B335" s="43" t="s">
        <v>28</v>
      </c>
      <c r="C335" s="44"/>
      <c r="D335" s="46">
        <v>108</v>
      </c>
      <c r="E335" s="45">
        <v>108</v>
      </c>
      <c r="F335" s="46"/>
      <c r="G335" s="45"/>
      <c r="H335" s="46"/>
      <c r="I335" s="45"/>
      <c r="J335" s="46"/>
      <c r="K335" s="29"/>
    </row>
    <row r="336" spans="1:11" ht="31.5" x14ac:dyDescent="0.25">
      <c r="A336" s="42" t="s">
        <v>401</v>
      </c>
      <c r="B336" s="43"/>
      <c r="C336" s="66" t="s">
        <v>402</v>
      </c>
      <c r="D336" s="117"/>
      <c r="E336" s="40"/>
      <c r="F336" s="46">
        <v>2.3522522522522524</v>
      </c>
      <c r="G336" s="45">
        <v>4.5208708708708709</v>
      </c>
      <c r="H336" s="46">
        <v>17.405435435435436</v>
      </c>
      <c r="I336" s="45">
        <v>119.87867867867868</v>
      </c>
      <c r="J336" s="45">
        <v>0.16</v>
      </c>
      <c r="K336" s="29"/>
    </row>
    <row r="337" spans="1:11" x14ac:dyDescent="0.25">
      <c r="A337" s="42"/>
      <c r="B337" s="43" t="s">
        <v>38</v>
      </c>
      <c r="C337" s="44"/>
      <c r="D337" s="46">
        <v>30</v>
      </c>
      <c r="E337" s="45">
        <v>30</v>
      </c>
      <c r="F337" s="46"/>
      <c r="G337" s="45"/>
      <c r="H337" s="46"/>
      <c r="I337" s="45"/>
      <c r="J337" s="45"/>
      <c r="K337" s="29"/>
    </row>
    <row r="338" spans="1:11" x14ac:dyDescent="0.25">
      <c r="A338" s="42"/>
      <c r="B338" s="43" t="s">
        <v>59</v>
      </c>
      <c r="C338" s="44"/>
      <c r="D338" s="46">
        <v>5</v>
      </c>
      <c r="E338" s="45">
        <v>5</v>
      </c>
      <c r="F338" s="46"/>
      <c r="G338" s="45"/>
      <c r="H338" s="46"/>
      <c r="I338" s="45"/>
      <c r="J338" s="45"/>
      <c r="K338" s="29"/>
    </row>
    <row r="339" spans="1:11" ht="16.5" thickBot="1" x14ac:dyDescent="0.3">
      <c r="A339" s="97"/>
      <c r="B339" s="43" t="s">
        <v>294</v>
      </c>
      <c r="C339" s="44"/>
      <c r="D339" s="46">
        <v>10</v>
      </c>
      <c r="E339" s="45">
        <v>10</v>
      </c>
      <c r="F339" s="46" t="s">
        <v>3</v>
      </c>
      <c r="G339" s="45"/>
      <c r="H339" s="46"/>
      <c r="I339" s="45"/>
      <c r="J339" s="45"/>
      <c r="K339" s="29"/>
    </row>
    <row r="340" spans="1:11" ht="16.5" thickBot="1" x14ac:dyDescent="0.3">
      <c r="A340" s="51" t="s">
        <v>39</v>
      </c>
      <c r="B340" s="52"/>
      <c r="C340" s="53">
        <v>408</v>
      </c>
      <c r="D340" s="34"/>
      <c r="E340" s="33"/>
      <c r="F340" s="85">
        <f>F324+F331+F336</f>
        <v>11.244504504504505</v>
      </c>
      <c r="G340" s="54">
        <f t="shared" ref="G340:J340" si="18">G324+G331+G336</f>
        <v>12.473483483483484</v>
      </c>
      <c r="H340" s="85">
        <f t="shared" si="18"/>
        <v>53.432238074907538</v>
      </c>
      <c r="I340" s="54">
        <f t="shared" si="18"/>
        <v>377.35263037482594</v>
      </c>
      <c r="J340" s="85">
        <f t="shared" si="18"/>
        <v>1.3299999999999998</v>
      </c>
      <c r="K340" s="35"/>
    </row>
    <row r="341" spans="1:11" x14ac:dyDescent="0.25">
      <c r="A341" s="42"/>
      <c r="B341" s="182" t="s">
        <v>40</v>
      </c>
      <c r="C341" s="44"/>
      <c r="D341" s="38"/>
      <c r="E341" s="45"/>
      <c r="F341" s="46"/>
      <c r="G341" s="45"/>
      <c r="H341" s="46"/>
      <c r="I341" s="45"/>
      <c r="J341" s="46"/>
      <c r="K341" s="19"/>
    </row>
    <row r="342" spans="1:11" x14ac:dyDescent="0.25">
      <c r="A342" s="87" t="s">
        <v>56</v>
      </c>
      <c r="B342" s="147"/>
      <c r="C342" s="148">
        <v>150</v>
      </c>
      <c r="D342" s="149">
        <v>150</v>
      </c>
      <c r="E342" s="148">
        <v>150</v>
      </c>
      <c r="F342" s="150">
        <v>1.35</v>
      </c>
      <c r="G342" s="151">
        <v>0.3</v>
      </c>
      <c r="H342" s="152">
        <v>12.15</v>
      </c>
      <c r="I342" s="151">
        <v>64.5</v>
      </c>
      <c r="J342" s="152">
        <v>90</v>
      </c>
      <c r="K342" s="63" t="s">
        <v>162</v>
      </c>
    </row>
    <row r="343" spans="1:11" ht="16.5" thickBot="1" x14ac:dyDescent="0.3">
      <c r="A343" s="87" t="s">
        <v>465</v>
      </c>
      <c r="B343" s="153"/>
      <c r="C343" s="151"/>
      <c r="D343" s="154"/>
      <c r="E343" s="155"/>
      <c r="F343" s="150"/>
      <c r="G343" s="151"/>
      <c r="H343" s="152"/>
      <c r="I343" s="151"/>
      <c r="J343" s="156"/>
      <c r="K343" s="63" t="s">
        <v>163</v>
      </c>
    </row>
    <row r="344" spans="1:11" ht="16.5" thickBot="1" x14ac:dyDescent="0.3">
      <c r="A344" s="51" t="s">
        <v>39</v>
      </c>
      <c r="B344" s="52"/>
      <c r="C344" s="53">
        <v>150</v>
      </c>
      <c r="D344" s="34"/>
      <c r="E344" s="55"/>
      <c r="F344" s="85">
        <f>F342</f>
        <v>1.35</v>
      </c>
      <c r="G344" s="54">
        <f t="shared" ref="G344:J344" si="19">G342</f>
        <v>0.3</v>
      </c>
      <c r="H344" s="85">
        <f t="shared" si="19"/>
        <v>12.15</v>
      </c>
      <c r="I344" s="54">
        <f t="shared" si="19"/>
        <v>64.5</v>
      </c>
      <c r="J344" s="85">
        <f t="shared" si="19"/>
        <v>90</v>
      </c>
      <c r="K344" s="35"/>
    </row>
    <row r="345" spans="1:11" x14ac:dyDescent="0.25">
      <c r="A345" s="168"/>
      <c r="B345" s="192" t="s">
        <v>42</v>
      </c>
      <c r="C345" s="37"/>
      <c r="D345" s="16"/>
      <c r="E345" s="39"/>
      <c r="F345" s="129"/>
      <c r="G345" s="59"/>
      <c r="H345" s="129"/>
      <c r="I345" s="59"/>
      <c r="J345" s="58"/>
      <c r="K345" s="29"/>
    </row>
    <row r="346" spans="1:11" x14ac:dyDescent="0.25">
      <c r="A346" s="56" t="s">
        <v>466</v>
      </c>
      <c r="B346" s="47"/>
      <c r="C346" s="44">
        <v>60</v>
      </c>
      <c r="D346" s="46"/>
      <c r="E346" s="40"/>
      <c r="F346" s="58">
        <v>0.67</v>
      </c>
      <c r="G346" s="143">
        <v>3.1</v>
      </c>
      <c r="H346" s="58">
        <v>6.86</v>
      </c>
      <c r="I346" s="143">
        <v>58.02</v>
      </c>
      <c r="J346" s="58">
        <v>5.58</v>
      </c>
      <c r="K346" s="29" t="s">
        <v>467</v>
      </c>
    </row>
    <row r="347" spans="1:11" x14ac:dyDescent="0.25">
      <c r="A347" s="56"/>
      <c r="B347" s="47" t="s">
        <v>468</v>
      </c>
      <c r="C347" s="44"/>
      <c r="D347" s="46">
        <v>64</v>
      </c>
      <c r="E347" s="40">
        <v>50</v>
      </c>
      <c r="F347" s="58"/>
      <c r="G347" s="143"/>
      <c r="H347" s="58"/>
      <c r="I347" s="143"/>
      <c r="J347" s="58"/>
      <c r="K347" s="29"/>
    </row>
    <row r="348" spans="1:11" x14ac:dyDescent="0.25">
      <c r="A348" s="56"/>
      <c r="B348" s="47" t="s">
        <v>256</v>
      </c>
      <c r="C348" s="44"/>
      <c r="D348" s="46">
        <v>11.4</v>
      </c>
      <c r="E348" s="40">
        <v>10</v>
      </c>
      <c r="F348" s="58"/>
      <c r="G348" s="143"/>
      <c r="H348" s="58"/>
      <c r="I348" s="143"/>
      <c r="J348" s="58"/>
      <c r="K348" s="29"/>
    </row>
    <row r="349" spans="1:11" x14ac:dyDescent="0.25">
      <c r="A349" s="56"/>
      <c r="B349" s="47" t="s">
        <v>146</v>
      </c>
      <c r="C349" s="44"/>
      <c r="D349" s="46">
        <v>3</v>
      </c>
      <c r="E349" s="40">
        <v>3</v>
      </c>
      <c r="F349" s="58"/>
      <c r="G349" s="143"/>
      <c r="H349" s="58"/>
      <c r="I349" s="143"/>
      <c r="J349" s="58"/>
      <c r="K349" s="29"/>
    </row>
    <row r="350" spans="1:11" ht="31.5" x14ac:dyDescent="0.25">
      <c r="A350" s="169" t="s">
        <v>359</v>
      </c>
      <c r="B350" s="43"/>
      <c r="C350" s="66" t="s">
        <v>186</v>
      </c>
      <c r="D350" s="124"/>
      <c r="E350" s="72"/>
      <c r="F350" s="58">
        <v>4.3920000000000003</v>
      </c>
      <c r="G350" s="143">
        <v>9.2159999999999993</v>
      </c>
      <c r="H350" s="58">
        <v>28.228000000000002</v>
      </c>
      <c r="I350" s="143">
        <v>188.6</v>
      </c>
      <c r="J350" s="58">
        <v>4.66</v>
      </c>
      <c r="K350" s="29" t="s">
        <v>210</v>
      </c>
    </row>
    <row r="351" spans="1:11" x14ac:dyDescent="0.25">
      <c r="A351" s="42"/>
      <c r="B351" s="43" t="s">
        <v>47</v>
      </c>
      <c r="C351" s="66"/>
      <c r="D351" s="65">
        <v>53.2</v>
      </c>
      <c r="E351" s="44">
        <v>40</v>
      </c>
      <c r="F351" s="46"/>
      <c r="G351" s="45"/>
      <c r="H351" s="46"/>
      <c r="I351" s="45"/>
      <c r="J351" s="117"/>
      <c r="K351" s="29"/>
    </row>
    <row r="352" spans="1:11" x14ac:dyDescent="0.25">
      <c r="A352" s="42"/>
      <c r="B352" s="43" t="s">
        <v>89</v>
      </c>
      <c r="C352" s="66"/>
      <c r="D352" s="65">
        <v>16.2</v>
      </c>
      <c r="E352" s="44">
        <v>16</v>
      </c>
      <c r="F352" s="46"/>
      <c r="G352" s="45"/>
      <c r="H352" s="46"/>
      <c r="I352" s="45"/>
      <c r="J352" s="117"/>
      <c r="K352" s="29"/>
    </row>
    <row r="353" spans="1:14" x14ac:dyDescent="0.25">
      <c r="A353" s="42"/>
      <c r="B353" s="43" t="s">
        <v>48</v>
      </c>
      <c r="C353" s="66"/>
      <c r="D353" s="65">
        <v>12.8</v>
      </c>
      <c r="E353" s="45">
        <v>10</v>
      </c>
      <c r="F353" s="46"/>
      <c r="G353" s="45"/>
      <c r="H353" s="46"/>
      <c r="I353" s="45"/>
      <c r="J353" s="117"/>
      <c r="K353" s="29"/>
    </row>
    <row r="354" spans="1:14" x14ac:dyDescent="0.25">
      <c r="A354" s="42"/>
      <c r="B354" s="43" t="s">
        <v>43</v>
      </c>
      <c r="C354" s="66"/>
      <c r="D354" s="65">
        <v>9.6</v>
      </c>
      <c r="E354" s="45">
        <v>8</v>
      </c>
      <c r="F354" s="46"/>
      <c r="G354" s="45"/>
      <c r="H354" s="46"/>
      <c r="I354" s="45"/>
      <c r="J354" s="117"/>
      <c r="K354" s="29"/>
    </row>
    <row r="355" spans="1:14" x14ac:dyDescent="0.25">
      <c r="A355" s="42"/>
      <c r="B355" s="43" t="s">
        <v>49</v>
      </c>
      <c r="C355" s="66"/>
      <c r="D355" s="65">
        <v>4</v>
      </c>
      <c r="E355" s="44">
        <v>4</v>
      </c>
      <c r="F355" s="46"/>
      <c r="G355" s="45"/>
      <c r="H355" s="46"/>
      <c r="I355" s="45"/>
      <c r="J355" s="117"/>
      <c r="K355" s="29"/>
    </row>
    <row r="356" spans="1:14" x14ac:dyDescent="0.25">
      <c r="A356" s="42"/>
      <c r="B356" s="47" t="s">
        <v>259</v>
      </c>
      <c r="C356" s="66"/>
      <c r="D356" s="65">
        <v>0.2</v>
      </c>
      <c r="E356" s="44">
        <v>0.2</v>
      </c>
      <c r="F356" s="46"/>
      <c r="G356" s="45"/>
      <c r="H356" s="46"/>
      <c r="I356" s="45"/>
      <c r="J356" s="117"/>
      <c r="K356" s="29"/>
    </row>
    <row r="357" spans="1:14" x14ac:dyDescent="0.25">
      <c r="A357" s="42"/>
      <c r="B357" s="43" t="s">
        <v>169</v>
      </c>
      <c r="C357" s="66"/>
      <c r="D357" s="65">
        <v>140</v>
      </c>
      <c r="E357" s="44">
        <v>140</v>
      </c>
      <c r="F357" s="46"/>
      <c r="G357" s="45"/>
      <c r="H357" s="46"/>
      <c r="I357" s="45"/>
      <c r="J357" s="117"/>
      <c r="K357" s="29"/>
    </row>
    <row r="358" spans="1:14" ht="31.5" x14ac:dyDescent="0.25">
      <c r="A358" s="42" t="s">
        <v>170</v>
      </c>
      <c r="B358" s="43"/>
      <c r="C358" s="44">
        <v>200</v>
      </c>
      <c r="D358" s="65"/>
      <c r="E358" s="44"/>
      <c r="F358" s="46">
        <v>8.3919999999999995</v>
      </c>
      <c r="G358" s="45">
        <v>9.91</v>
      </c>
      <c r="H358" s="46">
        <v>13.228</v>
      </c>
      <c r="I358" s="45">
        <v>199.6</v>
      </c>
      <c r="J358" s="46">
        <v>32.4</v>
      </c>
      <c r="K358" s="29" t="s">
        <v>171</v>
      </c>
      <c r="M358" s="65"/>
      <c r="N358" s="124"/>
    </row>
    <row r="359" spans="1:14" ht="31.5" x14ac:dyDescent="0.25">
      <c r="A359" s="42"/>
      <c r="B359" s="47" t="s">
        <v>315</v>
      </c>
      <c r="C359" s="66"/>
      <c r="D359" s="65">
        <v>97.5</v>
      </c>
      <c r="E359" s="72">
        <v>92</v>
      </c>
      <c r="F359" s="46"/>
      <c r="G359" s="45"/>
      <c r="H359" s="46"/>
      <c r="I359" s="45"/>
      <c r="J359" s="46"/>
      <c r="K359" s="29"/>
      <c r="M359" s="65"/>
      <c r="N359" s="124"/>
    </row>
    <row r="360" spans="1:14" ht="31.5" x14ac:dyDescent="0.25">
      <c r="A360" s="42"/>
      <c r="B360" s="43" t="s">
        <v>172</v>
      </c>
      <c r="C360" s="66"/>
      <c r="D360" s="65"/>
      <c r="E360" s="72">
        <v>40</v>
      </c>
      <c r="F360" s="46"/>
      <c r="G360" s="45"/>
      <c r="H360" s="46"/>
      <c r="I360" s="45"/>
      <c r="J360" s="46"/>
      <c r="K360" s="29"/>
    </row>
    <row r="361" spans="1:14" ht="31.5" x14ac:dyDescent="0.25">
      <c r="A361" s="42"/>
      <c r="B361" s="43" t="s">
        <v>173</v>
      </c>
      <c r="C361" s="66"/>
      <c r="D361" s="65"/>
      <c r="E361" s="72"/>
      <c r="F361" s="46"/>
      <c r="G361" s="45"/>
      <c r="H361" s="46"/>
      <c r="I361" s="45"/>
      <c r="J361" s="46"/>
      <c r="K361" s="29" t="s">
        <v>160</v>
      </c>
    </row>
    <row r="362" spans="1:14" x14ac:dyDescent="0.25">
      <c r="A362" s="42"/>
      <c r="B362" s="43" t="s">
        <v>175</v>
      </c>
      <c r="C362" s="66"/>
      <c r="D362" s="65">
        <v>15</v>
      </c>
      <c r="E362" s="72">
        <v>15</v>
      </c>
      <c r="F362" s="46"/>
      <c r="G362" s="45"/>
      <c r="H362" s="46"/>
      <c r="I362" s="45"/>
      <c r="J362" s="46"/>
      <c r="K362" s="29"/>
    </row>
    <row r="363" spans="1:14" x14ac:dyDescent="0.25">
      <c r="A363" s="42"/>
      <c r="B363" s="43" t="s">
        <v>91</v>
      </c>
      <c r="C363" s="66"/>
      <c r="D363" s="65">
        <v>5</v>
      </c>
      <c r="E363" s="72">
        <v>5</v>
      </c>
      <c r="F363" s="46"/>
      <c r="G363" s="45"/>
      <c r="H363" s="46"/>
      <c r="I363" s="45"/>
      <c r="J363" s="46"/>
      <c r="K363" s="29"/>
    </row>
    <row r="364" spans="1:14" x14ac:dyDescent="0.25">
      <c r="A364" s="97"/>
      <c r="B364" s="43" t="s">
        <v>104</v>
      </c>
      <c r="C364" s="66"/>
      <c r="D364" s="65">
        <v>1.5</v>
      </c>
      <c r="E364" s="72">
        <v>1.5</v>
      </c>
      <c r="F364" s="46"/>
      <c r="G364" s="45"/>
      <c r="H364" s="46"/>
      <c r="I364" s="45"/>
      <c r="J364" s="46"/>
      <c r="K364" s="29"/>
    </row>
    <row r="365" spans="1:14" x14ac:dyDescent="0.25">
      <c r="A365" s="97"/>
      <c r="B365" s="47" t="s">
        <v>259</v>
      </c>
      <c r="C365" s="66"/>
      <c r="D365" s="65">
        <v>0.16</v>
      </c>
      <c r="E365" s="45">
        <v>0.16</v>
      </c>
      <c r="F365" s="46"/>
      <c r="G365" s="45"/>
      <c r="H365" s="46"/>
      <c r="I365" s="45"/>
      <c r="J365" s="46"/>
      <c r="K365" s="29"/>
    </row>
    <row r="366" spans="1:14" x14ac:dyDescent="0.25">
      <c r="A366" s="97"/>
      <c r="B366" s="43" t="s">
        <v>174</v>
      </c>
      <c r="C366" s="66"/>
      <c r="D366" s="65"/>
      <c r="E366" s="72">
        <v>20</v>
      </c>
      <c r="F366" s="46"/>
      <c r="G366" s="45"/>
      <c r="H366" s="46"/>
      <c r="I366" s="45"/>
      <c r="J366" s="46"/>
      <c r="K366" s="29"/>
    </row>
    <row r="367" spans="1:14" x14ac:dyDescent="0.25">
      <c r="A367" s="97"/>
      <c r="B367" s="43" t="s">
        <v>150</v>
      </c>
      <c r="C367" s="66"/>
      <c r="D367" s="65">
        <v>137</v>
      </c>
      <c r="E367" s="72">
        <v>103</v>
      </c>
      <c r="F367" s="46"/>
      <c r="G367" s="45"/>
      <c r="H367" s="46"/>
      <c r="I367" s="45"/>
      <c r="J367" s="46"/>
      <c r="K367" s="29"/>
    </row>
    <row r="368" spans="1:14" x14ac:dyDescent="0.25">
      <c r="A368" s="97"/>
      <c r="B368" s="43" t="s">
        <v>88</v>
      </c>
      <c r="C368" s="66"/>
      <c r="D368" s="65">
        <v>37.5</v>
      </c>
      <c r="E368" s="45">
        <v>30</v>
      </c>
      <c r="F368" s="46"/>
      <c r="G368" s="45"/>
      <c r="H368" s="46"/>
      <c r="I368" s="45"/>
      <c r="J368" s="46"/>
      <c r="K368" s="29"/>
    </row>
    <row r="369" spans="1:11" x14ac:dyDescent="0.25">
      <c r="A369" s="97"/>
      <c r="B369" s="43" t="s">
        <v>43</v>
      </c>
      <c r="C369" s="66"/>
      <c r="D369" s="65">
        <v>28</v>
      </c>
      <c r="E369" s="45">
        <v>23</v>
      </c>
      <c r="F369" s="46"/>
      <c r="G369" s="45"/>
      <c r="H369" s="46"/>
      <c r="I369" s="45"/>
      <c r="J369" s="46"/>
      <c r="K369" s="29"/>
    </row>
    <row r="370" spans="1:11" x14ac:dyDescent="0.25">
      <c r="A370" s="97"/>
      <c r="B370" s="43" t="s">
        <v>49</v>
      </c>
      <c r="C370" s="66"/>
      <c r="D370" s="65">
        <v>1.5</v>
      </c>
      <c r="E370" s="72">
        <v>1.5</v>
      </c>
      <c r="F370" s="46"/>
      <c r="G370" s="45"/>
      <c r="H370" s="46"/>
      <c r="I370" s="45"/>
      <c r="J370" s="46"/>
      <c r="K370" s="29"/>
    </row>
    <row r="371" spans="1:11" x14ac:dyDescent="0.25">
      <c r="A371" s="42"/>
      <c r="B371" s="47" t="s">
        <v>259</v>
      </c>
      <c r="C371" s="66"/>
      <c r="D371" s="65">
        <v>0.8</v>
      </c>
      <c r="E371" s="72">
        <v>0.8</v>
      </c>
      <c r="F371" s="46"/>
      <c r="G371" s="45"/>
      <c r="H371" s="46"/>
      <c r="I371" s="45"/>
      <c r="J371" s="46"/>
      <c r="K371" s="29"/>
    </row>
    <row r="372" spans="1:11" ht="31.5" x14ac:dyDescent="0.25">
      <c r="A372" s="42"/>
      <c r="B372" s="43" t="s">
        <v>176</v>
      </c>
      <c r="C372" s="66"/>
      <c r="D372" s="65"/>
      <c r="E372" s="72">
        <v>160</v>
      </c>
      <c r="F372" s="46"/>
      <c r="G372" s="45"/>
      <c r="H372" s="46"/>
      <c r="I372" s="45"/>
      <c r="J372" s="46"/>
      <c r="K372" s="29"/>
    </row>
    <row r="373" spans="1:11" ht="31.5" x14ac:dyDescent="0.25">
      <c r="A373" s="42" t="s">
        <v>442</v>
      </c>
      <c r="B373" s="43"/>
      <c r="C373" s="66">
        <v>180</v>
      </c>
      <c r="D373" s="65"/>
      <c r="E373" s="72"/>
      <c r="F373" s="46">
        <v>0.59532374100719432</v>
      </c>
      <c r="G373" s="45">
        <v>8.0935251798561161E-2</v>
      </c>
      <c r="H373" s="46">
        <v>20.805568345323742</v>
      </c>
      <c r="I373" s="45">
        <v>68.180000000000007</v>
      </c>
      <c r="J373" s="46">
        <v>0.65</v>
      </c>
      <c r="K373" s="29" t="s">
        <v>443</v>
      </c>
    </row>
    <row r="374" spans="1:11" x14ac:dyDescent="0.25">
      <c r="A374" s="42"/>
      <c r="B374" s="43" t="s">
        <v>444</v>
      </c>
      <c r="C374" s="66"/>
      <c r="D374" s="65">
        <v>15.3</v>
      </c>
      <c r="E374" s="72">
        <v>15</v>
      </c>
      <c r="F374" s="46"/>
      <c r="G374" s="45"/>
      <c r="H374" s="46"/>
      <c r="I374" s="45"/>
      <c r="J374" s="46"/>
      <c r="K374" s="29"/>
    </row>
    <row r="375" spans="1:11" x14ac:dyDescent="0.25">
      <c r="A375" s="42"/>
      <c r="B375" s="43" t="s">
        <v>29</v>
      </c>
      <c r="C375" s="66"/>
      <c r="D375" s="65">
        <v>6</v>
      </c>
      <c r="E375" s="72">
        <v>6</v>
      </c>
      <c r="F375" s="46"/>
      <c r="G375" s="45"/>
      <c r="H375" s="46"/>
      <c r="I375" s="45"/>
      <c r="J375" s="46"/>
      <c r="K375" s="29"/>
    </row>
    <row r="376" spans="1:11" x14ac:dyDescent="0.25">
      <c r="A376" s="42"/>
      <c r="B376" s="43" t="s">
        <v>68</v>
      </c>
      <c r="C376" s="66"/>
      <c r="D376" s="65">
        <v>183</v>
      </c>
      <c r="E376" s="72">
        <v>183</v>
      </c>
      <c r="F376" s="46"/>
      <c r="G376" s="45"/>
      <c r="H376" s="46"/>
      <c r="I376" s="45"/>
      <c r="J376" s="46"/>
      <c r="K376" s="29"/>
    </row>
    <row r="377" spans="1:11" ht="32.25" thickBot="1" x14ac:dyDescent="0.3">
      <c r="A377" s="42" t="s">
        <v>230</v>
      </c>
      <c r="B377" s="43"/>
      <c r="C377" s="44">
        <v>30</v>
      </c>
      <c r="D377" s="62">
        <v>30</v>
      </c>
      <c r="E377" s="45">
        <v>30</v>
      </c>
      <c r="F377" s="45">
        <v>2.2822822822822819</v>
      </c>
      <c r="G377" s="46">
        <v>0.24024024024024024</v>
      </c>
      <c r="H377" s="45">
        <v>14.774774774774775</v>
      </c>
      <c r="I377" s="45">
        <v>70.570570570570567</v>
      </c>
      <c r="J377" s="46">
        <v>0</v>
      </c>
      <c r="K377" s="81" t="s">
        <v>239</v>
      </c>
    </row>
    <row r="378" spans="1:11" ht="32.25" thickBot="1" x14ac:dyDescent="0.3">
      <c r="A378" s="30" t="s">
        <v>303</v>
      </c>
      <c r="B378" s="31"/>
      <c r="C378" s="32">
        <v>50</v>
      </c>
      <c r="D378" s="77">
        <v>50</v>
      </c>
      <c r="E378" s="78">
        <v>50</v>
      </c>
      <c r="F378" s="79">
        <v>3.3</v>
      </c>
      <c r="G378" s="77">
        <v>0.6</v>
      </c>
      <c r="H378" s="79">
        <v>19.82</v>
      </c>
      <c r="I378" s="77">
        <v>99.1</v>
      </c>
      <c r="J378" s="80"/>
      <c r="K378" s="81" t="s">
        <v>238</v>
      </c>
    </row>
    <row r="379" spans="1:11" ht="16.5" thickBot="1" x14ac:dyDescent="0.3">
      <c r="A379" s="189" t="s">
        <v>39</v>
      </c>
      <c r="B379" s="628"/>
      <c r="C379" s="194">
        <v>720</v>
      </c>
      <c r="D379" s="562"/>
      <c r="E379" s="563"/>
      <c r="F379" s="172">
        <f>F346+F350+F358+F373+F378+F377</f>
        <v>19.631606023289475</v>
      </c>
      <c r="G379" s="173">
        <f>G346+G350+G358+G373+G378+G377</f>
        <v>23.147175492038802</v>
      </c>
      <c r="H379" s="172">
        <f>H346+H350+H358+H373+H378+H377</f>
        <v>103.7163431200985</v>
      </c>
      <c r="I379" s="173">
        <f>I346+I350+I358+I373+I378+I377</f>
        <v>684.07057057057068</v>
      </c>
      <c r="J379" s="172">
        <f>J346+J350+J358+J373+J378+J377</f>
        <v>43.29</v>
      </c>
      <c r="K379" s="651"/>
    </row>
    <row r="380" spans="1:11" x14ac:dyDescent="0.25">
      <c r="A380" s="654"/>
      <c r="B380" s="86" t="s">
        <v>531</v>
      </c>
      <c r="C380" s="655"/>
      <c r="D380" s="645"/>
      <c r="E380" s="646"/>
      <c r="F380" s="645"/>
      <c r="G380" s="646"/>
      <c r="H380" s="645"/>
      <c r="I380" s="646"/>
      <c r="J380" s="645"/>
      <c r="K380" s="656"/>
    </row>
    <row r="381" spans="1:11" ht="31.5" x14ac:dyDescent="0.25">
      <c r="A381" s="42" t="s">
        <v>187</v>
      </c>
      <c r="B381" s="43"/>
      <c r="C381" s="44">
        <v>180</v>
      </c>
      <c r="D381" s="46"/>
      <c r="E381" s="45"/>
      <c r="F381" s="165">
        <v>2.6659999999999999</v>
      </c>
      <c r="G381" s="166">
        <v>2.98</v>
      </c>
      <c r="H381" s="165">
        <v>12.55</v>
      </c>
      <c r="I381" s="166">
        <v>88.91</v>
      </c>
      <c r="J381" s="167">
        <v>1.44</v>
      </c>
      <c r="K381" s="29" t="s">
        <v>158</v>
      </c>
    </row>
    <row r="382" spans="1:11" ht="31.5" x14ac:dyDescent="0.25">
      <c r="A382" s="121" t="s">
        <v>509</v>
      </c>
      <c r="B382" s="121" t="s">
        <v>194</v>
      </c>
      <c r="C382" s="44"/>
      <c r="D382" s="46">
        <v>185</v>
      </c>
      <c r="E382" s="45">
        <v>180</v>
      </c>
      <c r="F382" s="46"/>
      <c r="G382" s="45"/>
      <c r="H382" s="46"/>
      <c r="I382" s="45"/>
      <c r="J382" s="46"/>
      <c r="K382" s="29"/>
    </row>
    <row r="383" spans="1:11" x14ac:dyDescent="0.25">
      <c r="A383" s="42" t="s">
        <v>329</v>
      </c>
      <c r="B383" s="43"/>
      <c r="C383" s="44">
        <v>70</v>
      </c>
      <c r="D383" s="46"/>
      <c r="E383" s="45"/>
      <c r="F383" s="46">
        <v>5.42</v>
      </c>
      <c r="G383" s="45">
        <v>2.4500000000000002</v>
      </c>
      <c r="H383" s="46">
        <v>27.2</v>
      </c>
      <c r="I383" s="45">
        <v>175</v>
      </c>
      <c r="J383" s="46">
        <v>0.38</v>
      </c>
      <c r="K383" s="29" t="s">
        <v>336</v>
      </c>
    </row>
    <row r="384" spans="1:11" x14ac:dyDescent="0.25">
      <c r="A384" s="42"/>
      <c r="B384" s="43" t="s">
        <v>54</v>
      </c>
      <c r="C384" s="44"/>
      <c r="D384" s="46">
        <v>42</v>
      </c>
      <c r="E384" s="45">
        <v>42</v>
      </c>
      <c r="F384" s="46"/>
      <c r="G384" s="45"/>
      <c r="H384" s="46"/>
      <c r="I384" s="45"/>
      <c r="J384" s="46"/>
      <c r="K384" s="29"/>
    </row>
    <row r="385" spans="1:11" ht="31.5" x14ac:dyDescent="0.25">
      <c r="A385" s="42"/>
      <c r="B385" s="43" t="s">
        <v>330</v>
      </c>
      <c r="C385" s="44"/>
      <c r="D385" s="46">
        <v>1.4</v>
      </c>
      <c r="E385" s="45">
        <v>1.4</v>
      </c>
      <c r="F385" s="46"/>
      <c r="G385" s="45"/>
      <c r="H385" s="46"/>
      <c r="I385" s="45"/>
      <c r="J385" s="46"/>
      <c r="K385" s="29"/>
    </row>
    <row r="386" spans="1:11" x14ac:dyDescent="0.25">
      <c r="A386" s="42"/>
      <c r="B386" s="43" t="s">
        <v>331</v>
      </c>
      <c r="C386" s="44"/>
      <c r="D386" s="46">
        <v>5.46</v>
      </c>
      <c r="E386" s="45">
        <v>5.46</v>
      </c>
      <c r="F386" s="46"/>
      <c r="G386" s="45"/>
      <c r="H386" s="46"/>
      <c r="I386" s="45"/>
      <c r="J386" s="46"/>
      <c r="K386" s="29"/>
    </row>
    <row r="387" spans="1:11" x14ac:dyDescent="0.25">
      <c r="A387" s="42"/>
      <c r="B387" s="43" t="s">
        <v>59</v>
      </c>
      <c r="C387" s="44"/>
      <c r="D387" s="46">
        <v>1.96</v>
      </c>
      <c r="E387" s="45">
        <v>1.96</v>
      </c>
      <c r="F387" s="46"/>
      <c r="G387" s="45"/>
      <c r="H387" s="46"/>
      <c r="I387" s="45"/>
      <c r="J387" s="46"/>
      <c r="K387" s="29"/>
    </row>
    <row r="388" spans="1:11" x14ac:dyDescent="0.25">
      <c r="A388" s="42"/>
      <c r="B388" s="43" t="s">
        <v>332</v>
      </c>
      <c r="C388" s="44"/>
      <c r="D388" s="46">
        <v>4.03</v>
      </c>
      <c r="E388" s="45">
        <v>3.36</v>
      </c>
      <c r="F388" s="46"/>
      <c r="G388" s="45"/>
      <c r="H388" s="46"/>
      <c r="I388" s="45"/>
      <c r="J388" s="46"/>
      <c r="K388" s="29"/>
    </row>
    <row r="389" spans="1:11" x14ac:dyDescent="0.25">
      <c r="A389" s="42"/>
      <c r="B389" s="43" t="s">
        <v>333</v>
      </c>
      <c r="C389" s="44"/>
      <c r="D389" s="46">
        <v>0.35</v>
      </c>
      <c r="E389" s="45">
        <v>0.35</v>
      </c>
      <c r="F389" s="46"/>
      <c r="G389" s="45"/>
      <c r="H389" s="46"/>
      <c r="I389" s="45"/>
      <c r="J389" s="46"/>
      <c r="K389" s="29"/>
    </row>
    <row r="390" spans="1:11" x14ac:dyDescent="0.25">
      <c r="A390" s="42"/>
      <c r="B390" s="43" t="s">
        <v>27</v>
      </c>
      <c r="C390" s="44"/>
      <c r="D390" s="46">
        <v>18.2</v>
      </c>
      <c r="E390" s="45">
        <v>18.2</v>
      </c>
      <c r="F390" s="46"/>
      <c r="G390" s="45"/>
      <c r="H390" s="46"/>
      <c r="I390" s="45"/>
      <c r="J390" s="46"/>
      <c r="K390" s="29"/>
    </row>
    <row r="391" spans="1:11" x14ac:dyDescent="0.25">
      <c r="A391" s="42"/>
      <c r="B391" s="43" t="s">
        <v>327</v>
      </c>
      <c r="C391" s="44"/>
      <c r="D391" s="46">
        <v>0.49</v>
      </c>
      <c r="E391" s="45">
        <v>0.49</v>
      </c>
      <c r="F391" s="46"/>
      <c r="G391" s="45"/>
      <c r="H391" s="46"/>
      <c r="I391" s="45"/>
      <c r="J391" s="46"/>
      <c r="K391" s="29"/>
    </row>
    <row r="392" spans="1:11" x14ac:dyDescent="0.25">
      <c r="A392" s="42"/>
      <c r="B392" s="43" t="s">
        <v>28</v>
      </c>
      <c r="C392" s="44"/>
      <c r="D392" s="46">
        <v>16.52</v>
      </c>
      <c r="E392" s="45">
        <v>16.52</v>
      </c>
      <c r="F392" s="46"/>
      <c r="G392" s="45"/>
      <c r="H392" s="46"/>
      <c r="I392" s="45"/>
      <c r="J392" s="46"/>
      <c r="K392" s="29"/>
    </row>
    <row r="393" spans="1:11" x14ac:dyDescent="0.25">
      <c r="A393" s="42"/>
      <c r="B393" s="43" t="s">
        <v>46</v>
      </c>
      <c r="C393" s="44"/>
      <c r="D393" s="46"/>
      <c r="E393" s="45">
        <v>82.6</v>
      </c>
      <c r="F393" s="46"/>
      <c r="G393" s="45"/>
      <c r="H393" s="46"/>
      <c r="I393" s="45"/>
      <c r="J393" s="46"/>
      <c r="K393" s="29"/>
    </row>
    <row r="394" spans="1:11" ht="31.5" x14ac:dyDescent="0.25">
      <c r="A394" s="42"/>
      <c r="B394" s="43" t="s">
        <v>334</v>
      </c>
      <c r="C394" s="44"/>
      <c r="D394" s="46">
        <v>1.8</v>
      </c>
      <c r="E394" s="45">
        <v>1.5</v>
      </c>
      <c r="F394" s="46"/>
      <c r="G394" s="45"/>
      <c r="H394" s="46"/>
      <c r="I394" s="45"/>
      <c r="J394" s="46"/>
      <c r="K394" s="29"/>
    </row>
    <row r="395" spans="1:11" ht="32.25" thickBot="1" x14ac:dyDescent="0.3">
      <c r="A395" s="42"/>
      <c r="B395" s="43" t="s">
        <v>335</v>
      </c>
      <c r="C395" s="655"/>
      <c r="D395" s="46">
        <v>1.4</v>
      </c>
      <c r="E395" s="45">
        <v>1.4</v>
      </c>
      <c r="F395" s="46"/>
      <c r="G395" s="45"/>
      <c r="H395" s="46"/>
      <c r="I395" s="45"/>
      <c r="J395" s="46"/>
      <c r="K395" s="29"/>
    </row>
    <row r="396" spans="1:11" ht="16.5" thickBot="1" x14ac:dyDescent="0.3">
      <c r="A396" s="657" t="s">
        <v>39</v>
      </c>
      <c r="B396" s="52"/>
      <c r="C396" s="624">
        <v>250</v>
      </c>
      <c r="D396" s="99"/>
      <c r="E396" s="33"/>
      <c r="F396" s="562">
        <f>F381+F383</f>
        <v>8.0860000000000003</v>
      </c>
      <c r="G396" s="563">
        <f t="shared" ref="G396:J396" si="20">G381+G383</f>
        <v>5.43</v>
      </c>
      <c r="H396" s="562">
        <f t="shared" si="20"/>
        <v>39.75</v>
      </c>
      <c r="I396" s="563">
        <f t="shared" si="20"/>
        <v>263.90999999999997</v>
      </c>
      <c r="J396" s="562">
        <f t="shared" si="20"/>
        <v>1.8199999999999998</v>
      </c>
      <c r="K396" s="35"/>
    </row>
    <row r="397" spans="1:11" x14ac:dyDescent="0.25">
      <c r="A397" s="121"/>
      <c r="B397" s="86" t="s">
        <v>532</v>
      </c>
      <c r="C397" s="44"/>
      <c r="D397" s="46"/>
      <c r="E397" s="45"/>
      <c r="F397" s="46"/>
      <c r="G397" s="45"/>
      <c r="H397" s="46"/>
      <c r="I397" s="45"/>
      <c r="J397" s="46"/>
      <c r="K397" s="29"/>
    </row>
    <row r="398" spans="1:11" ht="41.25" customHeight="1" x14ac:dyDescent="0.25">
      <c r="A398" s="87" t="s">
        <v>503</v>
      </c>
      <c r="B398" s="88"/>
      <c r="C398" s="89" t="s">
        <v>99</v>
      </c>
      <c r="D398" s="90"/>
      <c r="E398" s="91"/>
      <c r="F398" s="92">
        <v>11.25</v>
      </c>
      <c r="G398" s="93">
        <v>15.44</v>
      </c>
      <c r="H398" s="92">
        <v>2.5499999999999998</v>
      </c>
      <c r="I398" s="93">
        <v>289.10000000000002</v>
      </c>
      <c r="J398" s="92">
        <v>0.35</v>
      </c>
      <c r="K398" s="29" t="s">
        <v>314</v>
      </c>
    </row>
    <row r="399" spans="1:11" x14ac:dyDescent="0.25">
      <c r="A399" s="87"/>
      <c r="B399" s="43" t="s">
        <v>58</v>
      </c>
      <c r="C399" s="89"/>
      <c r="D399" s="90">
        <v>120</v>
      </c>
      <c r="E399" s="91">
        <v>100</v>
      </c>
      <c r="F399" s="92"/>
      <c r="G399" s="93"/>
      <c r="H399" s="92"/>
      <c r="I399" s="93"/>
      <c r="J399" s="92"/>
      <c r="K399" s="29"/>
    </row>
    <row r="400" spans="1:11" x14ac:dyDescent="0.25">
      <c r="A400" s="87"/>
      <c r="B400" s="88" t="s">
        <v>197</v>
      </c>
      <c r="C400" s="89"/>
      <c r="D400" s="90">
        <v>57</v>
      </c>
      <c r="E400" s="91">
        <v>57</v>
      </c>
      <c r="F400" s="92"/>
      <c r="G400" s="93"/>
      <c r="H400" s="92"/>
      <c r="I400" s="93"/>
      <c r="J400" s="92"/>
      <c r="K400" s="29"/>
    </row>
    <row r="401" spans="1:11" x14ac:dyDescent="0.25">
      <c r="A401" s="87"/>
      <c r="B401" s="88" t="s">
        <v>480</v>
      </c>
      <c r="C401" s="89"/>
      <c r="D401" s="90">
        <v>15.3</v>
      </c>
      <c r="E401" s="91">
        <v>15</v>
      </c>
      <c r="F401" s="92"/>
      <c r="G401" s="93"/>
      <c r="H401" s="92"/>
      <c r="I401" s="93"/>
      <c r="J401" s="92"/>
      <c r="K401" s="29"/>
    </row>
    <row r="402" spans="1:11" x14ac:dyDescent="0.25">
      <c r="A402" s="87"/>
      <c r="B402" s="88" t="s">
        <v>59</v>
      </c>
      <c r="C402" s="89"/>
      <c r="D402" s="90">
        <v>3</v>
      </c>
      <c r="E402" s="91">
        <v>3</v>
      </c>
      <c r="F402" s="92"/>
      <c r="G402" s="93"/>
      <c r="H402" s="92"/>
      <c r="I402" s="93"/>
      <c r="J402" s="92"/>
      <c r="K402" s="29"/>
    </row>
    <row r="403" spans="1:11" x14ac:dyDescent="0.25">
      <c r="A403" s="87"/>
      <c r="B403" s="88" t="s">
        <v>259</v>
      </c>
      <c r="C403" s="89"/>
      <c r="D403" s="90">
        <v>0.4</v>
      </c>
      <c r="E403" s="91">
        <v>0.4</v>
      </c>
      <c r="F403" s="92"/>
      <c r="G403" s="93"/>
      <c r="H403" s="92"/>
      <c r="I403" s="93"/>
      <c r="J403" s="92"/>
      <c r="K403" s="29"/>
    </row>
    <row r="404" spans="1:11" x14ac:dyDescent="0.25">
      <c r="A404" s="87"/>
      <c r="B404" s="88" t="s">
        <v>266</v>
      </c>
      <c r="C404" s="89"/>
      <c r="D404" s="90"/>
      <c r="E404" s="91">
        <v>150</v>
      </c>
      <c r="F404" s="92"/>
      <c r="G404" s="93"/>
      <c r="H404" s="92"/>
      <c r="I404" s="93"/>
      <c r="J404" s="92"/>
      <c r="K404" s="29"/>
    </row>
    <row r="405" spans="1:11" x14ac:dyDescent="0.25">
      <c r="A405" s="42" t="s">
        <v>61</v>
      </c>
      <c r="B405" s="43"/>
      <c r="C405" s="44" t="s">
        <v>398</v>
      </c>
      <c r="D405" s="46"/>
      <c r="E405" s="45"/>
      <c r="F405" s="46">
        <v>6.3063063063063057E-2</v>
      </c>
      <c r="G405" s="45">
        <v>1.8018018018018018E-2</v>
      </c>
      <c r="H405" s="46">
        <v>6.0138296664991309</v>
      </c>
      <c r="I405" s="45">
        <v>23.935212957408517</v>
      </c>
      <c r="J405" s="46">
        <v>0.03</v>
      </c>
      <c r="K405" s="29" t="s">
        <v>62</v>
      </c>
    </row>
    <row r="406" spans="1:11" x14ac:dyDescent="0.25">
      <c r="A406" s="42"/>
      <c r="B406" s="43" t="s">
        <v>302</v>
      </c>
      <c r="C406" s="44"/>
      <c r="D406" s="46">
        <v>0.45</v>
      </c>
      <c r="E406" s="45">
        <v>0.45</v>
      </c>
      <c r="F406" s="46"/>
      <c r="G406" s="45"/>
      <c r="H406" s="46"/>
      <c r="I406" s="45"/>
      <c r="J406" s="46"/>
      <c r="K406" s="29"/>
    </row>
    <row r="407" spans="1:11" x14ac:dyDescent="0.25">
      <c r="A407" s="42"/>
      <c r="B407" s="43" t="s">
        <v>63</v>
      </c>
      <c r="C407" s="44"/>
      <c r="D407" s="46">
        <v>6</v>
      </c>
      <c r="E407" s="45">
        <v>6</v>
      </c>
      <c r="F407" s="46"/>
      <c r="G407" s="45"/>
      <c r="H407" s="46"/>
      <c r="I407" s="45"/>
      <c r="J407" s="46"/>
      <c r="K407" s="29"/>
    </row>
    <row r="408" spans="1:11" x14ac:dyDescent="0.25">
      <c r="A408" s="42"/>
      <c r="B408" s="43" t="s">
        <v>28</v>
      </c>
      <c r="C408" s="44"/>
      <c r="D408" s="46">
        <v>180</v>
      </c>
      <c r="E408" s="45">
        <v>180</v>
      </c>
      <c r="F408" s="46"/>
      <c r="G408" s="45"/>
      <c r="H408" s="46"/>
      <c r="I408" s="45"/>
      <c r="J408" s="46"/>
      <c r="K408" s="29"/>
    </row>
    <row r="409" spans="1:11" ht="32.25" thickBot="1" x14ac:dyDescent="0.3">
      <c r="A409" s="42" t="s">
        <v>230</v>
      </c>
      <c r="B409" s="43"/>
      <c r="C409" s="98">
        <v>35</v>
      </c>
      <c r="D409" s="62">
        <v>35</v>
      </c>
      <c r="E409" s="38">
        <v>35</v>
      </c>
      <c r="F409" s="77">
        <v>2.66</v>
      </c>
      <c r="G409" s="46">
        <v>0.28000000000000003</v>
      </c>
      <c r="H409" s="45">
        <v>17.23</v>
      </c>
      <c r="I409" s="46">
        <v>82.33</v>
      </c>
      <c r="J409" s="77">
        <v>0</v>
      </c>
      <c r="K409" s="626" t="s">
        <v>239</v>
      </c>
    </row>
    <row r="410" spans="1:11" ht="16.5" thickBot="1" x14ac:dyDescent="0.3">
      <c r="A410" s="652" t="s">
        <v>39</v>
      </c>
      <c r="B410" s="653"/>
      <c r="C410" s="640">
        <v>371</v>
      </c>
      <c r="D410" s="634"/>
      <c r="E410" s="632"/>
      <c r="F410" s="179">
        <f>F398+F405+F409</f>
        <v>13.973063063063064</v>
      </c>
      <c r="G410" s="178">
        <f t="shared" ref="G410:J410" si="21">G398+G405+G409</f>
        <v>15.738018018018018</v>
      </c>
      <c r="H410" s="179">
        <f t="shared" si="21"/>
        <v>25.793829666499132</v>
      </c>
      <c r="I410" s="178">
        <f t="shared" si="21"/>
        <v>395.36521295740852</v>
      </c>
      <c r="J410" s="179">
        <f t="shared" si="21"/>
        <v>0.38</v>
      </c>
      <c r="K410" s="162"/>
    </row>
    <row r="411" spans="1:11" ht="23.25" customHeight="1" thickBot="1" x14ac:dyDescent="0.3">
      <c r="A411" s="189" t="s">
        <v>64</v>
      </c>
      <c r="B411" s="203"/>
      <c r="C411" s="565">
        <f>C340+C344+C379+C396+C410</f>
        <v>1899</v>
      </c>
      <c r="D411" s="565"/>
      <c r="E411" s="565"/>
      <c r="F411" s="630">
        <f t="shared" ref="F411:J411" si="22">F340+F344+F379+F396+F410</f>
        <v>54.285173590857042</v>
      </c>
      <c r="G411" s="630">
        <f t="shared" si="22"/>
        <v>57.088676993540304</v>
      </c>
      <c r="H411" s="630">
        <f t="shared" si="22"/>
        <v>234.84241086150516</v>
      </c>
      <c r="I411" s="630">
        <f t="shared" si="22"/>
        <v>1785.198413902805</v>
      </c>
      <c r="J411" s="630">
        <f t="shared" si="22"/>
        <v>136.82</v>
      </c>
      <c r="K411" s="174"/>
    </row>
    <row r="412" spans="1:11" x14ac:dyDescent="0.25">
      <c r="A412" s="128"/>
      <c r="B412" s="47"/>
      <c r="C412" s="106"/>
      <c r="D412" s="107"/>
      <c r="E412" s="46"/>
      <c r="F412" s="58"/>
      <c r="G412" s="58"/>
      <c r="H412" s="58"/>
      <c r="I412" s="58"/>
      <c r="J412" s="129"/>
      <c r="K412" s="43"/>
    </row>
    <row r="413" spans="1:11" x14ac:dyDescent="0.25">
      <c r="A413" s="128"/>
      <c r="B413" s="47"/>
      <c r="C413" s="106"/>
      <c r="D413" s="107"/>
      <c r="E413" s="46"/>
      <c r="F413" s="58"/>
      <c r="G413" s="58"/>
      <c r="H413" s="58"/>
      <c r="I413" s="58"/>
      <c r="J413" s="58"/>
      <c r="K413" s="43"/>
    </row>
    <row r="414" spans="1:11" ht="16.5" thickBot="1" x14ac:dyDescent="0.3">
      <c r="A414" s="618" t="s">
        <v>100</v>
      </c>
      <c r="B414" s="7"/>
      <c r="C414" s="8"/>
      <c r="D414" s="9"/>
      <c r="J414" s="109"/>
      <c r="K414" s="31"/>
    </row>
    <row r="415" spans="1:11" ht="23.25" customHeight="1" x14ac:dyDescent="0.25">
      <c r="A415" s="11" t="s">
        <v>5</v>
      </c>
      <c r="B415" s="12"/>
      <c r="C415" s="37" t="s">
        <v>6</v>
      </c>
      <c r="D415" s="16" t="s">
        <v>7</v>
      </c>
      <c r="E415" s="15" t="s">
        <v>7</v>
      </c>
      <c r="F415" s="679" t="s">
        <v>8</v>
      </c>
      <c r="G415" s="679"/>
      <c r="H415" s="680"/>
      <c r="I415" s="14" t="s">
        <v>9</v>
      </c>
      <c r="J415" s="14" t="s">
        <v>10</v>
      </c>
      <c r="K415" s="110" t="s">
        <v>66</v>
      </c>
    </row>
    <row r="416" spans="1:11" ht="16.5" thickBot="1" x14ac:dyDescent="0.3">
      <c r="A416" s="111" t="s">
        <v>12</v>
      </c>
      <c r="B416" s="112"/>
      <c r="C416" s="113" t="s">
        <v>13</v>
      </c>
      <c r="D416" s="27" t="s">
        <v>14</v>
      </c>
      <c r="E416" s="24" t="s">
        <v>14</v>
      </c>
      <c r="F416" s="26"/>
      <c r="G416" s="26"/>
      <c r="H416" s="26"/>
      <c r="I416" s="23" t="s">
        <v>15</v>
      </c>
      <c r="J416" s="23"/>
      <c r="K416" s="116" t="s">
        <v>67</v>
      </c>
    </row>
    <row r="417" spans="1:11" ht="16.5" thickBot="1" x14ac:dyDescent="0.3">
      <c r="A417" s="42"/>
      <c r="B417" s="43"/>
      <c r="C417" s="44"/>
      <c r="D417" s="99" t="s">
        <v>16</v>
      </c>
      <c r="E417" s="33" t="s">
        <v>17</v>
      </c>
      <c r="F417" s="17" t="s">
        <v>18</v>
      </c>
      <c r="G417" s="15" t="s">
        <v>19</v>
      </c>
      <c r="H417" s="16" t="s">
        <v>20</v>
      </c>
      <c r="I417" s="14" t="s">
        <v>21</v>
      </c>
      <c r="J417" s="14" t="s">
        <v>22</v>
      </c>
      <c r="K417" s="29"/>
    </row>
    <row r="418" spans="1:11" x14ac:dyDescent="0.25">
      <c r="A418" s="11"/>
      <c r="B418" s="192" t="s">
        <v>23</v>
      </c>
      <c r="C418" s="37"/>
      <c r="D418" s="16"/>
      <c r="E418" s="39"/>
      <c r="F418" s="108"/>
      <c r="G418" s="39"/>
      <c r="H418" s="108"/>
      <c r="I418" s="39"/>
      <c r="J418" s="108"/>
      <c r="K418" s="19"/>
    </row>
    <row r="419" spans="1:11" ht="31.5" x14ac:dyDescent="0.25">
      <c r="A419" s="42" t="s">
        <v>205</v>
      </c>
      <c r="B419" s="43"/>
      <c r="C419" s="44">
        <v>200</v>
      </c>
      <c r="D419" s="46"/>
      <c r="E419" s="45"/>
      <c r="F419" s="46">
        <v>2.9699999999999998</v>
      </c>
      <c r="G419" s="45">
        <v>3.5740000000000003</v>
      </c>
      <c r="H419" s="46">
        <v>29.143999999999998</v>
      </c>
      <c r="I419" s="45">
        <v>171.2</v>
      </c>
      <c r="J419" s="46">
        <v>0.66</v>
      </c>
      <c r="K419" s="29" t="s">
        <v>206</v>
      </c>
    </row>
    <row r="420" spans="1:11" x14ac:dyDescent="0.25">
      <c r="A420" s="42"/>
      <c r="B420" s="43" t="s">
        <v>95</v>
      </c>
      <c r="C420" s="44"/>
      <c r="D420" s="46">
        <v>12</v>
      </c>
      <c r="E420" s="45">
        <v>12</v>
      </c>
      <c r="F420" s="46"/>
      <c r="G420" s="45"/>
      <c r="H420" s="46"/>
      <c r="I420" s="45"/>
      <c r="J420" s="46"/>
      <c r="K420" s="29"/>
    </row>
    <row r="421" spans="1:11" x14ac:dyDescent="0.25">
      <c r="A421" s="42"/>
      <c r="B421" s="43" t="s">
        <v>29</v>
      </c>
      <c r="C421" s="44"/>
      <c r="D421" s="46">
        <v>1.6</v>
      </c>
      <c r="E421" s="45">
        <v>1.6</v>
      </c>
      <c r="F421" s="46"/>
      <c r="G421" s="45"/>
      <c r="H421" s="46"/>
      <c r="I421" s="45"/>
      <c r="J421" s="46"/>
      <c r="K421" s="29"/>
    </row>
    <row r="422" spans="1:11" x14ac:dyDescent="0.25">
      <c r="A422" s="42"/>
      <c r="B422" s="43" t="s">
        <v>27</v>
      </c>
      <c r="C422" s="44"/>
      <c r="D422" s="46">
        <v>140</v>
      </c>
      <c r="E422" s="45">
        <v>140</v>
      </c>
      <c r="F422" s="46"/>
      <c r="G422" s="45"/>
      <c r="H422" s="46"/>
      <c r="I422" s="45"/>
      <c r="J422" s="46"/>
      <c r="K422" s="29"/>
    </row>
    <row r="423" spans="1:11" x14ac:dyDescent="0.25">
      <c r="A423" s="42"/>
      <c r="B423" s="43" t="s">
        <v>28</v>
      </c>
      <c r="C423" s="44"/>
      <c r="D423" s="46">
        <v>60</v>
      </c>
      <c r="E423" s="45">
        <v>60</v>
      </c>
      <c r="F423" s="46"/>
      <c r="G423" s="45"/>
      <c r="H423" s="46"/>
      <c r="I423" s="45"/>
      <c r="J423" s="46"/>
      <c r="K423" s="29"/>
    </row>
    <row r="424" spans="1:11" x14ac:dyDescent="0.25">
      <c r="A424" s="42"/>
      <c r="B424" s="43" t="s">
        <v>31</v>
      </c>
      <c r="C424" s="44"/>
      <c r="D424" s="46">
        <v>2</v>
      </c>
      <c r="E424" s="45">
        <v>2</v>
      </c>
      <c r="F424" s="46"/>
      <c r="G424" s="45"/>
      <c r="H424" s="46"/>
      <c r="I424" s="45"/>
      <c r="J424" s="46"/>
      <c r="K424" s="29"/>
    </row>
    <row r="425" spans="1:11" x14ac:dyDescent="0.25">
      <c r="A425" s="42"/>
      <c r="B425" s="47" t="s">
        <v>259</v>
      </c>
      <c r="C425" s="44"/>
      <c r="D425" s="46">
        <v>0.8</v>
      </c>
      <c r="E425" s="45">
        <v>0.8</v>
      </c>
      <c r="F425" s="46"/>
      <c r="G425" s="45"/>
      <c r="H425" s="46"/>
      <c r="I425" s="45"/>
      <c r="J425" s="46"/>
      <c r="K425" s="29"/>
    </row>
    <row r="426" spans="1:11" x14ac:dyDescent="0.25">
      <c r="A426" s="42" t="s">
        <v>69</v>
      </c>
      <c r="B426" s="43"/>
      <c r="C426" s="44">
        <v>180</v>
      </c>
      <c r="D426" s="117"/>
      <c r="E426" s="40"/>
      <c r="F426" s="46">
        <v>3.6672661870503602</v>
      </c>
      <c r="G426" s="45">
        <v>3.1870503597122304</v>
      </c>
      <c r="H426" s="46">
        <v>5.9868026394721046</v>
      </c>
      <c r="I426" s="45">
        <v>58.82729928834376</v>
      </c>
      <c r="J426" s="46">
        <v>1.43</v>
      </c>
      <c r="K426" s="29" t="s">
        <v>70</v>
      </c>
    </row>
    <row r="427" spans="1:11" x14ac:dyDescent="0.25">
      <c r="A427" s="42"/>
      <c r="B427" s="43" t="s">
        <v>71</v>
      </c>
      <c r="C427" s="44"/>
      <c r="D427" s="46">
        <v>2</v>
      </c>
      <c r="E427" s="45">
        <v>2</v>
      </c>
      <c r="F427" s="46"/>
      <c r="G427" s="45"/>
      <c r="H427" s="46"/>
      <c r="I427" s="45"/>
      <c r="J427" s="46"/>
      <c r="K427" s="29"/>
    </row>
    <row r="428" spans="1:11" x14ac:dyDescent="0.25">
      <c r="A428" s="42"/>
      <c r="B428" s="43" t="s">
        <v>29</v>
      </c>
      <c r="C428" s="44"/>
      <c r="D428" s="46">
        <v>6</v>
      </c>
      <c r="E428" s="45">
        <v>6</v>
      </c>
      <c r="F428" s="46"/>
      <c r="G428" s="45"/>
      <c r="H428" s="46"/>
      <c r="I428" s="45"/>
      <c r="J428" s="46"/>
      <c r="K428" s="29"/>
    </row>
    <row r="429" spans="1:11" x14ac:dyDescent="0.25">
      <c r="A429" s="50"/>
      <c r="B429" s="43" t="s">
        <v>27</v>
      </c>
      <c r="C429" s="44"/>
      <c r="D429" s="46">
        <v>110</v>
      </c>
      <c r="E429" s="45">
        <v>110</v>
      </c>
      <c r="F429" s="46"/>
      <c r="G429" s="45"/>
      <c r="H429" s="46"/>
      <c r="I429" s="45"/>
      <c r="J429" s="46"/>
      <c r="K429" s="29"/>
    </row>
    <row r="430" spans="1:11" x14ac:dyDescent="0.25">
      <c r="A430" s="50"/>
      <c r="B430" s="43" t="s">
        <v>28</v>
      </c>
      <c r="C430" s="44"/>
      <c r="D430" s="46">
        <v>80</v>
      </c>
      <c r="E430" s="45">
        <v>80</v>
      </c>
      <c r="F430" s="46"/>
      <c r="G430" s="45"/>
      <c r="H430" s="46"/>
      <c r="I430" s="45"/>
      <c r="J430" s="46"/>
      <c r="K430" s="29"/>
    </row>
    <row r="431" spans="1:11" ht="31.5" x14ac:dyDescent="0.25">
      <c r="A431" s="42" t="s">
        <v>229</v>
      </c>
      <c r="B431" s="43"/>
      <c r="C431" s="66" t="s">
        <v>537</v>
      </c>
      <c r="D431" s="117"/>
      <c r="E431" s="40"/>
      <c r="F431" s="46">
        <v>6.27</v>
      </c>
      <c r="G431" s="45">
        <v>7.83</v>
      </c>
      <c r="H431" s="46">
        <v>14.83</v>
      </c>
      <c r="I431" s="45">
        <v>155</v>
      </c>
      <c r="J431" s="46">
        <v>0.04</v>
      </c>
      <c r="K431" s="29" t="s">
        <v>288</v>
      </c>
    </row>
    <row r="432" spans="1:11" x14ac:dyDescent="0.25">
      <c r="A432" s="42"/>
      <c r="B432" s="43" t="s">
        <v>38</v>
      </c>
      <c r="C432" s="44"/>
      <c r="D432" s="46">
        <v>30</v>
      </c>
      <c r="E432" s="45">
        <v>30</v>
      </c>
      <c r="F432" s="46"/>
      <c r="G432" s="45"/>
      <c r="H432" s="46"/>
      <c r="I432" s="45"/>
      <c r="J432" s="46"/>
      <c r="K432" s="29"/>
    </row>
    <row r="433" spans="1:11" x14ac:dyDescent="0.25">
      <c r="A433" s="42"/>
      <c r="B433" s="43" t="s">
        <v>72</v>
      </c>
      <c r="C433" s="44"/>
      <c r="D433" s="46">
        <v>15.3</v>
      </c>
      <c r="E433" s="45">
        <v>15</v>
      </c>
      <c r="F433" s="46"/>
      <c r="G433" s="45"/>
      <c r="H433" s="46"/>
      <c r="I433" s="45"/>
      <c r="J433" s="46"/>
      <c r="K433" s="29"/>
    </row>
    <row r="434" spans="1:11" ht="16.5" thickBot="1" x14ac:dyDescent="0.3">
      <c r="A434" s="97"/>
      <c r="B434" s="43" t="s">
        <v>31</v>
      </c>
      <c r="C434" s="98"/>
      <c r="D434" s="46">
        <v>5</v>
      </c>
      <c r="E434" s="77">
        <v>5</v>
      </c>
      <c r="F434" s="46" t="s">
        <v>3</v>
      </c>
      <c r="G434" s="77"/>
      <c r="H434" s="46"/>
      <c r="I434" s="77"/>
      <c r="J434" s="46"/>
      <c r="K434" s="29"/>
    </row>
    <row r="435" spans="1:11" ht="16.5" thickBot="1" x14ac:dyDescent="0.3">
      <c r="A435" s="51" t="s">
        <v>39</v>
      </c>
      <c r="B435" s="52"/>
      <c r="C435" s="53">
        <v>430</v>
      </c>
      <c r="D435" s="99"/>
      <c r="E435" s="33"/>
      <c r="F435" s="85">
        <f>F419+F426+F431</f>
        <v>12.907266187050359</v>
      </c>
      <c r="G435" s="54">
        <f t="shared" ref="G435:J435" si="23">G419+G426+G431</f>
        <v>14.591050359712231</v>
      </c>
      <c r="H435" s="85">
        <f t="shared" si="23"/>
        <v>49.960802639472099</v>
      </c>
      <c r="I435" s="54">
        <f t="shared" si="23"/>
        <v>385.02729928834378</v>
      </c>
      <c r="J435" s="85">
        <f t="shared" si="23"/>
        <v>2.13</v>
      </c>
      <c r="K435" s="54"/>
    </row>
    <row r="436" spans="1:11" x14ac:dyDescent="0.25">
      <c r="A436" s="42"/>
      <c r="B436" s="182" t="s">
        <v>40</v>
      </c>
      <c r="C436" s="44"/>
      <c r="D436" s="46"/>
      <c r="E436" s="15"/>
      <c r="F436" s="46"/>
      <c r="G436" s="45"/>
      <c r="H436" s="46"/>
      <c r="I436" s="45"/>
      <c r="J436" s="46"/>
      <c r="K436" s="45"/>
    </row>
    <row r="437" spans="1:11" x14ac:dyDescent="0.25">
      <c r="A437" s="42" t="s">
        <v>284</v>
      </c>
      <c r="B437" s="43"/>
      <c r="C437" s="44">
        <v>200</v>
      </c>
      <c r="D437" s="46">
        <v>200</v>
      </c>
      <c r="E437" s="45">
        <v>200</v>
      </c>
      <c r="F437" s="38">
        <v>1</v>
      </c>
      <c r="G437" s="45">
        <v>0</v>
      </c>
      <c r="H437" s="46">
        <v>20.18</v>
      </c>
      <c r="I437" s="45">
        <v>84.73</v>
      </c>
      <c r="J437" s="46">
        <v>4</v>
      </c>
      <c r="K437" s="29" t="s">
        <v>228</v>
      </c>
    </row>
    <row r="438" spans="1:11" ht="16.5" thickBot="1" x14ac:dyDescent="0.3">
      <c r="A438" s="42" t="s">
        <v>148</v>
      </c>
      <c r="B438" s="43"/>
      <c r="C438" s="44"/>
      <c r="D438" s="46"/>
      <c r="E438" s="45"/>
      <c r="F438" s="38"/>
      <c r="G438" s="45"/>
      <c r="H438" s="46"/>
      <c r="I438" s="45"/>
      <c r="J438" s="46"/>
      <c r="K438" s="29"/>
    </row>
    <row r="439" spans="1:11" ht="16.5" thickBot="1" x14ac:dyDescent="0.3">
      <c r="A439" s="51" t="s">
        <v>39</v>
      </c>
      <c r="B439" s="52"/>
      <c r="C439" s="53">
        <v>200</v>
      </c>
      <c r="D439" s="34"/>
      <c r="E439" s="55"/>
      <c r="F439" s="54">
        <f>F437</f>
        <v>1</v>
      </c>
      <c r="G439" s="54">
        <f t="shared" ref="G439:J439" si="24">G437</f>
        <v>0</v>
      </c>
      <c r="H439" s="54">
        <f t="shared" si="24"/>
        <v>20.18</v>
      </c>
      <c r="I439" s="54">
        <f t="shared" si="24"/>
        <v>84.73</v>
      </c>
      <c r="J439" s="54">
        <f t="shared" si="24"/>
        <v>4</v>
      </c>
      <c r="K439" s="35"/>
    </row>
    <row r="440" spans="1:11" x14ac:dyDescent="0.25">
      <c r="A440" s="56"/>
      <c r="B440" s="86" t="s">
        <v>42</v>
      </c>
      <c r="C440" s="175"/>
      <c r="D440" s="46"/>
      <c r="E440" s="40"/>
      <c r="F440" s="58"/>
      <c r="G440" s="143"/>
      <c r="H440" s="58"/>
      <c r="I440" s="143"/>
      <c r="J440" s="58"/>
      <c r="K440" s="29"/>
    </row>
    <row r="441" spans="1:11" x14ac:dyDescent="0.25">
      <c r="A441" s="42" t="s">
        <v>469</v>
      </c>
      <c r="B441" s="43"/>
      <c r="C441" s="44">
        <v>60</v>
      </c>
      <c r="D441" s="46"/>
      <c r="E441" s="45"/>
      <c r="F441" s="46">
        <v>0.75</v>
      </c>
      <c r="G441" s="45">
        <v>0.06</v>
      </c>
      <c r="H441" s="46">
        <v>6.97</v>
      </c>
      <c r="I441" s="45">
        <v>31.38</v>
      </c>
      <c r="J441" s="46">
        <v>2.88</v>
      </c>
      <c r="K441" s="45" t="s">
        <v>470</v>
      </c>
    </row>
    <row r="442" spans="1:11" x14ac:dyDescent="0.25">
      <c r="A442" s="42"/>
      <c r="B442" s="43" t="s">
        <v>88</v>
      </c>
      <c r="C442" s="44"/>
      <c r="D442" s="46">
        <v>72</v>
      </c>
      <c r="E442" s="45">
        <v>57.6</v>
      </c>
      <c r="F442" s="46"/>
      <c r="G442" s="45"/>
      <c r="H442" s="46"/>
      <c r="I442" s="45"/>
      <c r="J442" s="46"/>
      <c r="K442" s="45"/>
    </row>
    <row r="443" spans="1:11" x14ac:dyDescent="0.25">
      <c r="A443" s="42"/>
      <c r="B443" s="43" t="s">
        <v>63</v>
      </c>
      <c r="C443" s="44"/>
      <c r="D443" s="46">
        <v>3</v>
      </c>
      <c r="E443" s="45">
        <v>3</v>
      </c>
      <c r="F443" s="46"/>
      <c r="G443" s="45"/>
      <c r="H443" s="46"/>
      <c r="I443" s="45"/>
      <c r="J443" s="46"/>
      <c r="K443" s="45"/>
    </row>
    <row r="444" spans="1:11" ht="47.25" x14ac:dyDescent="0.25">
      <c r="A444" s="42" t="s">
        <v>460</v>
      </c>
      <c r="B444" s="43"/>
      <c r="C444" s="61" t="s">
        <v>361</v>
      </c>
      <c r="D444" s="45"/>
      <c r="E444" s="62"/>
      <c r="F444" s="46">
        <v>4.05</v>
      </c>
      <c r="G444" s="45">
        <v>3.93</v>
      </c>
      <c r="H444" s="45">
        <v>13.66</v>
      </c>
      <c r="I444" s="46">
        <v>106.17</v>
      </c>
      <c r="J444" s="38">
        <v>6</v>
      </c>
      <c r="K444" s="63" t="s">
        <v>354</v>
      </c>
    </row>
    <row r="445" spans="1:11" ht="31.5" x14ac:dyDescent="0.25">
      <c r="A445" s="42"/>
      <c r="B445" s="43" t="s">
        <v>315</v>
      </c>
      <c r="C445" s="64"/>
      <c r="D445" s="44">
        <v>26.3</v>
      </c>
      <c r="E445" s="65">
        <v>17.100000000000001</v>
      </c>
      <c r="F445" s="38"/>
      <c r="G445" s="45"/>
      <c r="H445" s="45"/>
      <c r="I445" s="62"/>
      <c r="J445" s="38"/>
      <c r="K445" s="29"/>
    </row>
    <row r="446" spans="1:11" x14ac:dyDescent="0.25">
      <c r="A446" s="42"/>
      <c r="B446" s="43" t="s">
        <v>319</v>
      </c>
      <c r="C446" s="64"/>
      <c r="D446" s="44">
        <v>17.899999999999999</v>
      </c>
      <c r="E446" s="65">
        <v>17.100000000000001</v>
      </c>
      <c r="F446" s="38"/>
      <c r="G446" s="45"/>
      <c r="H446" s="45"/>
      <c r="I446" s="62"/>
      <c r="J446" s="38"/>
      <c r="K446" s="29"/>
    </row>
    <row r="447" spans="1:11" x14ac:dyDescent="0.25">
      <c r="A447" s="42"/>
      <c r="B447" s="43" t="s">
        <v>43</v>
      </c>
      <c r="C447" s="64"/>
      <c r="D447" s="44">
        <v>1.79</v>
      </c>
      <c r="E447" s="65">
        <v>1.5</v>
      </c>
      <c r="F447" s="38"/>
      <c r="G447" s="45"/>
      <c r="H447" s="45"/>
      <c r="I447" s="62"/>
      <c r="J447" s="38"/>
      <c r="K447" s="29"/>
    </row>
    <row r="448" spans="1:11" x14ac:dyDescent="0.25">
      <c r="A448" s="42"/>
      <c r="B448" s="43" t="s">
        <v>44</v>
      </c>
      <c r="C448" s="64"/>
      <c r="D448" s="44">
        <v>1.44</v>
      </c>
      <c r="E448" s="65">
        <v>1.2</v>
      </c>
      <c r="F448" s="38"/>
      <c r="G448" s="45"/>
      <c r="H448" s="45"/>
      <c r="I448" s="62"/>
      <c r="J448" s="38"/>
      <c r="K448" s="29"/>
    </row>
    <row r="449" spans="1:11" x14ac:dyDescent="0.25">
      <c r="A449" s="42"/>
      <c r="B449" s="43" t="s">
        <v>45</v>
      </c>
      <c r="C449" s="64"/>
      <c r="D449" s="44">
        <v>1.5</v>
      </c>
      <c r="E449" s="65">
        <v>1.5</v>
      </c>
      <c r="F449" s="38"/>
      <c r="G449" s="45"/>
      <c r="H449" s="45"/>
      <c r="I449" s="62"/>
      <c r="J449" s="38"/>
      <c r="K449" s="29"/>
    </row>
    <row r="450" spans="1:11" x14ac:dyDescent="0.25">
      <c r="A450" s="42"/>
      <c r="B450" s="47" t="s">
        <v>259</v>
      </c>
      <c r="C450" s="64"/>
      <c r="D450" s="44">
        <v>0.15</v>
      </c>
      <c r="E450" s="65">
        <v>0.15</v>
      </c>
      <c r="F450" s="38"/>
      <c r="G450" s="45"/>
      <c r="H450" s="45"/>
      <c r="I450" s="62"/>
      <c r="J450" s="38"/>
      <c r="K450" s="29"/>
    </row>
    <row r="451" spans="1:11" x14ac:dyDescent="0.25">
      <c r="A451" s="42"/>
      <c r="B451" s="43" t="s">
        <v>46</v>
      </c>
      <c r="C451" s="64"/>
      <c r="D451" s="66"/>
      <c r="E451" s="65">
        <v>21.5</v>
      </c>
      <c r="F451" s="38"/>
      <c r="G451" s="45"/>
      <c r="H451" s="45"/>
      <c r="I451" s="62"/>
      <c r="J451" s="38"/>
      <c r="K451" s="29"/>
    </row>
    <row r="452" spans="1:11" ht="31.5" x14ac:dyDescent="0.25">
      <c r="A452" s="42"/>
      <c r="B452" s="43" t="s">
        <v>209</v>
      </c>
      <c r="C452" s="64"/>
      <c r="D452" s="66"/>
      <c r="E452" s="67">
        <v>15</v>
      </c>
      <c r="F452" s="46"/>
      <c r="G452" s="45"/>
      <c r="H452" s="45"/>
      <c r="I452" s="46"/>
      <c r="J452" s="38"/>
      <c r="K452" s="29"/>
    </row>
    <row r="453" spans="1:11" x14ac:dyDescent="0.25">
      <c r="A453" s="42"/>
      <c r="B453" s="43" t="s">
        <v>47</v>
      </c>
      <c r="C453" s="61"/>
      <c r="D453" s="45">
        <v>79.8</v>
      </c>
      <c r="E453" s="62">
        <v>60</v>
      </c>
      <c r="F453" s="46"/>
      <c r="G453" s="45"/>
      <c r="H453" s="45"/>
      <c r="I453" s="46"/>
      <c r="J453" s="38"/>
      <c r="K453" s="29"/>
    </row>
    <row r="454" spans="1:11" x14ac:dyDescent="0.25">
      <c r="A454" s="42"/>
      <c r="B454" s="43" t="s">
        <v>48</v>
      </c>
      <c r="C454" s="61"/>
      <c r="D454" s="45">
        <v>10</v>
      </c>
      <c r="E454" s="62">
        <v>8</v>
      </c>
      <c r="F454" s="46"/>
      <c r="G454" s="45"/>
      <c r="H454" s="45"/>
      <c r="I454" s="46"/>
      <c r="J454" s="38"/>
      <c r="K454" s="29"/>
    </row>
    <row r="455" spans="1:11" x14ac:dyDescent="0.25">
      <c r="A455" s="42"/>
      <c r="B455" s="43" t="s">
        <v>43</v>
      </c>
      <c r="C455" s="61"/>
      <c r="D455" s="45">
        <v>9.52</v>
      </c>
      <c r="E455" s="62">
        <v>8</v>
      </c>
      <c r="F455" s="46"/>
      <c r="G455" s="45"/>
      <c r="H455" s="45"/>
      <c r="I455" s="46"/>
      <c r="J455" s="38"/>
      <c r="K455" s="29"/>
    </row>
    <row r="456" spans="1:11" x14ac:dyDescent="0.25">
      <c r="A456" s="42"/>
      <c r="B456" s="43" t="s">
        <v>373</v>
      </c>
      <c r="C456" s="61"/>
      <c r="D456" s="45">
        <v>8</v>
      </c>
      <c r="E456" s="62">
        <v>8</v>
      </c>
      <c r="F456" s="46"/>
      <c r="G456" s="45"/>
      <c r="H456" s="45"/>
      <c r="I456" s="46"/>
      <c r="J456" s="38"/>
      <c r="K456" s="29"/>
    </row>
    <row r="457" spans="1:11" x14ac:dyDescent="0.25">
      <c r="A457" s="42"/>
      <c r="B457" s="43" t="s">
        <v>49</v>
      </c>
      <c r="C457" s="61"/>
      <c r="D457" s="45">
        <v>4</v>
      </c>
      <c r="E457" s="62">
        <v>4</v>
      </c>
      <c r="F457" s="46"/>
      <c r="G457" s="45"/>
      <c r="H457" s="45"/>
      <c r="I457" s="46"/>
      <c r="J457" s="38"/>
      <c r="K457" s="29"/>
    </row>
    <row r="458" spans="1:11" x14ac:dyDescent="0.25">
      <c r="A458" s="42"/>
      <c r="B458" s="47" t="s">
        <v>259</v>
      </c>
      <c r="C458" s="61"/>
      <c r="D458" s="45">
        <v>1.2</v>
      </c>
      <c r="E458" s="62">
        <v>1.2</v>
      </c>
      <c r="F458" s="46"/>
      <c r="G458" s="45"/>
      <c r="H458" s="45"/>
      <c r="I458" s="46"/>
      <c r="J458" s="28"/>
      <c r="K458" s="29"/>
    </row>
    <row r="459" spans="1:11" x14ac:dyDescent="0.25">
      <c r="A459" s="42"/>
      <c r="B459" s="43" t="s">
        <v>28</v>
      </c>
      <c r="C459" s="61"/>
      <c r="D459" s="45">
        <v>132</v>
      </c>
      <c r="E459" s="62">
        <v>132</v>
      </c>
      <c r="F459" s="46"/>
      <c r="G459" s="45"/>
      <c r="H459" s="45"/>
      <c r="I459" s="46"/>
      <c r="J459" s="28"/>
      <c r="K459" s="29"/>
    </row>
    <row r="460" spans="1:11" ht="31.5" x14ac:dyDescent="0.25">
      <c r="A460" s="42" t="s">
        <v>106</v>
      </c>
      <c r="B460" s="96"/>
      <c r="C460" s="91">
        <v>70</v>
      </c>
      <c r="D460" s="92"/>
      <c r="E460" s="93"/>
      <c r="F460" s="92">
        <v>8.5237750998046007</v>
      </c>
      <c r="G460" s="93">
        <v>7.9116401228500601</v>
      </c>
      <c r="H460" s="92">
        <v>6.5896203388265802</v>
      </c>
      <c r="I460" s="93">
        <v>122.76615446979604</v>
      </c>
      <c r="J460" s="92">
        <v>0.28000000000000003</v>
      </c>
      <c r="K460" s="29" t="s">
        <v>409</v>
      </c>
    </row>
    <row r="461" spans="1:11" x14ac:dyDescent="0.25">
      <c r="A461" s="87"/>
      <c r="B461" s="43" t="s">
        <v>154</v>
      </c>
      <c r="C461" s="91"/>
      <c r="D461" s="92">
        <v>81.599999999999994</v>
      </c>
      <c r="E461" s="93">
        <v>60</v>
      </c>
      <c r="F461" s="92"/>
      <c r="G461" s="93"/>
      <c r="H461" s="92"/>
      <c r="I461" s="93"/>
      <c r="J461" s="92"/>
      <c r="K461" s="29"/>
    </row>
    <row r="462" spans="1:11" x14ac:dyDescent="0.25">
      <c r="A462" s="87"/>
      <c r="B462" s="47" t="s">
        <v>107</v>
      </c>
      <c r="C462" s="91"/>
      <c r="D462" s="92"/>
      <c r="E462" s="93">
        <v>50</v>
      </c>
      <c r="F462" s="92"/>
      <c r="G462" s="93"/>
      <c r="H462" s="92"/>
      <c r="I462" s="93"/>
      <c r="J462" s="92"/>
      <c r="K462" s="29"/>
    </row>
    <row r="463" spans="1:11" ht="31.5" x14ac:dyDescent="0.25">
      <c r="A463" s="87" t="s">
        <v>108</v>
      </c>
      <c r="B463" s="47" t="s">
        <v>27</v>
      </c>
      <c r="C463" s="91"/>
      <c r="D463" s="92">
        <v>18</v>
      </c>
      <c r="E463" s="93">
        <v>18</v>
      </c>
      <c r="F463" s="92"/>
      <c r="G463" s="93"/>
      <c r="H463" s="92"/>
      <c r="I463" s="93"/>
      <c r="J463" s="92"/>
      <c r="K463" s="29" t="s">
        <v>157</v>
      </c>
    </row>
    <row r="464" spans="1:11" x14ac:dyDescent="0.25">
      <c r="A464" s="87"/>
      <c r="B464" s="96" t="s">
        <v>31</v>
      </c>
      <c r="C464" s="91"/>
      <c r="D464" s="92">
        <v>3</v>
      </c>
      <c r="E464" s="93">
        <v>3</v>
      </c>
      <c r="F464" s="92"/>
      <c r="G464" s="93"/>
      <c r="H464" s="92"/>
      <c r="I464" s="93"/>
      <c r="J464" s="92"/>
      <c r="K464" s="29"/>
    </row>
    <row r="465" spans="1:14" x14ac:dyDescent="0.25">
      <c r="A465" s="87"/>
      <c r="B465" s="43" t="s">
        <v>54</v>
      </c>
      <c r="C465" s="91"/>
      <c r="D465" s="92">
        <v>3</v>
      </c>
      <c r="E465" s="93">
        <v>3</v>
      </c>
      <c r="F465" s="92"/>
      <c r="G465" s="93"/>
      <c r="H465" s="92"/>
      <c r="I465" s="93"/>
      <c r="J465" s="92"/>
      <c r="K465" s="29"/>
      <c r="L465" s="96"/>
      <c r="M465" s="96"/>
      <c r="N465" s="90"/>
    </row>
    <row r="466" spans="1:14" x14ac:dyDescent="0.25">
      <c r="A466" s="87"/>
      <c r="B466" s="96" t="s">
        <v>68</v>
      </c>
      <c r="C466" s="91"/>
      <c r="D466" s="92">
        <v>3.5</v>
      </c>
      <c r="E466" s="93">
        <v>3.5</v>
      </c>
      <c r="F466" s="92"/>
      <c r="G466" s="93"/>
      <c r="H466" s="92"/>
      <c r="I466" s="93"/>
      <c r="J466" s="94"/>
      <c r="K466" s="29"/>
      <c r="L466" s="96"/>
      <c r="M466" s="43"/>
      <c r="N466" s="90"/>
    </row>
    <row r="467" spans="1:14" x14ac:dyDescent="0.25">
      <c r="A467" s="87"/>
      <c r="B467" s="96" t="s">
        <v>259</v>
      </c>
      <c r="C467" s="91"/>
      <c r="D467" s="92">
        <v>0.2</v>
      </c>
      <c r="E467" s="93">
        <v>0.2</v>
      </c>
      <c r="F467" s="92"/>
      <c r="G467" s="93"/>
      <c r="H467" s="92"/>
      <c r="I467" s="93"/>
      <c r="J467" s="94"/>
      <c r="K467" s="29"/>
      <c r="L467" s="96"/>
      <c r="M467" s="47"/>
      <c r="N467" s="90"/>
    </row>
    <row r="468" spans="1:14" x14ac:dyDescent="0.25">
      <c r="A468" s="87"/>
      <c r="B468" s="96" t="s">
        <v>156</v>
      </c>
      <c r="C468" s="91"/>
      <c r="D468" s="92"/>
      <c r="E468" s="93">
        <v>24</v>
      </c>
      <c r="F468" s="92"/>
      <c r="G468" s="93"/>
      <c r="H468" s="92"/>
      <c r="I468" s="93"/>
      <c r="J468" s="94"/>
      <c r="K468" s="29"/>
      <c r="L468" s="96"/>
      <c r="M468" s="47"/>
      <c r="N468" s="90"/>
    </row>
    <row r="469" spans="1:14" x14ac:dyDescent="0.25">
      <c r="A469" s="87"/>
      <c r="B469" s="96" t="s">
        <v>44</v>
      </c>
      <c r="C469" s="91"/>
      <c r="D469" s="92">
        <v>10.5</v>
      </c>
      <c r="E469" s="93">
        <v>8.75</v>
      </c>
      <c r="F469" s="92"/>
      <c r="G469" s="93"/>
      <c r="H469" s="92"/>
      <c r="I469" s="93"/>
      <c r="J469" s="94"/>
      <c r="K469" s="29"/>
      <c r="L469" s="96"/>
      <c r="M469" s="47"/>
      <c r="N469" s="90"/>
    </row>
    <row r="470" spans="1:14" x14ac:dyDescent="0.25">
      <c r="A470" s="87"/>
      <c r="B470" s="96" t="s">
        <v>52</v>
      </c>
      <c r="C470" s="91"/>
      <c r="D470" s="92"/>
      <c r="E470" s="93">
        <v>80</v>
      </c>
      <c r="F470" s="92"/>
      <c r="G470" s="93"/>
      <c r="H470" s="92"/>
      <c r="I470" s="93"/>
      <c r="J470" s="94"/>
      <c r="K470" s="29"/>
      <c r="L470" s="96"/>
      <c r="M470" s="96"/>
      <c r="N470" s="90"/>
    </row>
    <row r="471" spans="1:14" x14ac:dyDescent="0.25">
      <c r="A471" s="87"/>
      <c r="B471" s="47" t="s">
        <v>49</v>
      </c>
      <c r="C471" s="91"/>
      <c r="D471" s="92">
        <v>2</v>
      </c>
      <c r="E471" s="93">
        <v>2</v>
      </c>
      <c r="F471" s="92"/>
      <c r="G471" s="93"/>
      <c r="H471" s="92"/>
      <c r="I471" s="93"/>
      <c r="J471" s="94"/>
      <c r="K471" s="29"/>
      <c r="L471" s="96"/>
      <c r="M471" s="43"/>
      <c r="N471" s="90"/>
    </row>
    <row r="472" spans="1:14" ht="30" customHeight="1" x14ac:dyDescent="0.25">
      <c r="A472" s="42" t="s">
        <v>379</v>
      </c>
      <c r="B472" s="96"/>
      <c r="C472" s="91" t="s">
        <v>192</v>
      </c>
      <c r="D472" s="92"/>
      <c r="E472" s="93"/>
      <c r="F472" s="92">
        <v>3.14</v>
      </c>
      <c r="G472" s="93">
        <v>3.2</v>
      </c>
      <c r="H472" s="92">
        <v>31.73</v>
      </c>
      <c r="I472" s="93">
        <v>168.39</v>
      </c>
      <c r="J472" s="94"/>
      <c r="K472" s="29" t="s">
        <v>337</v>
      </c>
      <c r="L472" s="96"/>
      <c r="M472" s="96"/>
      <c r="N472" s="90"/>
    </row>
    <row r="473" spans="1:14" x14ac:dyDescent="0.25">
      <c r="A473" s="87"/>
      <c r="B473" s="96" t="s">
        <v>25</v>
      </c>
      <c r="C473" s="91"/>
      <c r="D473" s="92">
        <v>46.8</v>
      </c>
      <c r="E473" s="93">
        <v>46.8</v>
      </c>
      <c r="F473" s="92"/>
      <c r="G473" s="93"/>
      <c r="H473" s="92"/>
      <c r="I473" s="93"/>
      <c r="J473" s="94"/>
      <c r="K473" s="29"/>
      <c r="L473" s="96"/>
      <c r="M473" s="96"/>
    </row>
    <row r="474" spans="1:14" x14ac:dyDescent="0.25">
      <c r="A474" s="87"/>
      <c r="B474" s="96" t="s">
        <v>259</v>
      </c>
      <c r="C474" s="91"/>
      <c r="D474" s="92">
        <v>2.6</v>
      </c>
      <c r="E474" s="93">
        <v>2.6</v>
      </c>
      <c r="F474" s="92"/>
      <c r="G474" s="93"/>
      <c r="H474" s="92"/>
      <c r="I474" s="93"/>
      <c r="J474" s="94"/>
      <c r="K474" s="29"/>
      <c r="L474" s="96"/>
      <c r="M474" s="96"/>
      <c r="N474" s="90"/>
    </row>
    <row r="475" spans="1:14" x14ac:dyDescent="0.25">
      <c r="A475" s="87"/>
      <c r="B475" s="95" t="s">
        <v>221</v>
      </c>
      <c r="C475" s="91"/>
      <c r="D475" s="92">
        <v>281.7</v>
      </c>
      <c r="E475" s="93">
        <v>281.7</v>
      </c>
      <c r="F475" s="92"/>
      <c r="G475" s="93"/>
      <c r="H475" s="92"/>
      <c r="I475" s="93"/>
      <c r="J475" s="94"/>
      <c r="K475" s="29"/>
      <c r="L475" s="96"/>
      <c r="M475" s="96"/>
      <c r="N475" s="90"/>
    </row>
    <row r="476" spans="1:14" x14ac:dyDescent="0.25">
      <c r="A476" s="87"/>
      <c r="B476" s="96" t="s">
        <v>31</v>
      </c>
      <c r="C476" s="91"/>
      <c r="D476" s="92">
        <v>3</v>
      </c>
      <c r="E476" s="93">
        <v>3</v>
      </c>
      <c r="F476" s="92"/>
      <c r="G476" s="93"/>
      <c r="H476" s="92"/>
      <c r="I476" s="93"/>
      <c r="J476" s="94"/>
      <c r="K476" s="29"/>
      <c r="L476" s="96"/>
      <c r="M476" s="96"/>
      <c r="N476" s="90"/>
    </row>
    <row r="477" spans="1:14" ht="31.5" x14ac:dyDescent="0.25">
      <c r="A477" s="42" t="s">
        <v>519</v>
      </c>
      <c r="B477" s="43"/>
      <c r="C477" s="44">
        <v>180</v>
      </c>
      <c r="D477" s="124"/>
      <c r="E477" s="72"/>
      <c r="F477" s="46">
        <v>0.1360544217687075</v>
      </c>
      <c r="G477" s="45">
        <v>0.1360544217687075</v>
      </c>
      <c r="H477" s="46">
        <v>9.3201359728054385</v>
      </c>
      <c r="I477" s="45">
        <v>39.921607515231642</v>
      </c>
      <c r="J477" s="58">
        <v>3.4</v>
      </c>
      <c r="K477" s="29" t="s">
        <v>167</v>
      </c>
      <c r="L477" s="96"/>
      <c r="M477" s="96"/>
      <c r="N477" s="90"/>
    </row>
    <row r="478" spans="1:14" x14ac:dyDescent="0.25">
      <c r="A478" s="42"/>
      <c r="B478" s="43" t="s">
        <v>256</v>
      </c>
      <c r="C478" s="44"/>
      <c r="D478" s="46">
        <v>31.92</v>
      </c>
      <c r="E478" s="72">
        <v>28</v>
      </c>
      <c r="F478" s="46"/>
      <c r="G478" s="45"/>
      <c r="H478" s="46"/>
      <c r="I478" s="45"/>
      <c r="J478" s="58"/>
      <c r="K478" s="29"/>
      <c r="L478" s="96"/>
      <c r="M478" s="96"/>
      <c r="N478" s="90"/>
    </row>
    <row r="479" spans="1:14" x14ac:dyDescent="0.25">
      <c r="A479" s="42"/>
      <c r="B479" s="43" t="s">
        <v>68</v>
      </c>
      <c r="C479" s="44"/>
      <c r="D479" s="124">
        <v>183</v>
      </c>
      <c r="E479" s="72">
        <v>183</v>
      </c>
      <c r="F479" s="46"/>
      <c r="G479" s="45"/>
      <c r="H479" s="46"/>
      <c r="I479" s="45"/>
      <c r="J479" s="58"/>
      <c r="K479" s="29"/>
      <c r="L479" s="96"/>
      <c r="M479" s="96"/>
      <c r="N479" s="90"/>
    </row>
    <row r="480" spans="1:14" x14ac:dyDescent="0.25">
      <c r="A480" s="42"/>
      <c r="B480" s="121" t="s">
        <v>63</v>
      </c>
      <c r="C480" s="44"/>
      <c r="D480" s="124">
        <v>6</v>
      </c>
      <c r="E480" s="72">
        <v>6</v>
      </c>
      <c r="F480" s="46"/>
      <c r="G480" s="45"/>
      <c r="H480" s="46"/>
      <c r="I480" s="45"/>
      <c r="J480" s="58"/>
      <c r="K480" s="29"/>
      <c r="L480" s="96"/>
      <c r="M480" s="96"/>
      <c r="N480" s="90"/>
    </row>
    <row r="481" spans="1:14" ht="31.5" x14ac:dyDescent="0.25">
      <c r="A481" s="97" t="s">
        <v>230</v>
      </c>
      <c r="B481" s="43"/>
      <c r="C481" s="61">
        <v>20</v>
      </c>
      <c r="D481" s="45">
        <v>20</v>
      </c>
      <c r="E481" s="46">
        <v>20</v>
      </c>
      <c r="F481" s="61">
        <v>1.52</v>
      </c>
      <c r="G481" s="44">
        <v>0.16</v>
      </c>
      <c r="H481" s="65">
        <v>9.85</v>
      </c>
      <c r="I481" s="72">
        <v>47.33</v>
      </c>
      <c r="J481" s="65">
        <v>0</v>
      </c>
      <c r="K481" s="29" t="s">
        <v>239</v>
      </c>
      <c r="L481" s="96"/>
      <c r="M481" s="96"/>
      <c r="N481" s="90"/>
    </row>
    <row r="482" spans="1:14" ht="32.25" thickBot="1" x14ac:dyDescent="0.3">
      <c r="A482" s="30" t="s">
        <v>303</v>
      </c>
      <c r="B482" s="31"/>
      <c r="C482" s="98">
        <v>50</v>
      </c>
      <c r="D482" s="80">
        <v>50</v>
      </c>
      <c r="E482" s="77">
        <v>50</v>
      </c>
      <c r="F482" s="80">
        <v>3.3</v>
      </c>
      <c r="G482" s="77">
        <v>0.6</v>
      </c>
      <c r="H482" s="80">
        <v>19.82</v>
      </c>
      <c r="I482" s="77">
        <v>99.1</v>
      </c>
      <c r="J482" s="80"/>
      <c r="K482" s="81" t="s">
        <v>238</v>
      </c>
    </row>
    <row r="483" spans="1:14" ht="16.5" thickBot="1" x14ac:dyDescent="0.3">
      <c r="A483" s="189" t="s">
        <v>39</v>
      </c>
      <c r="B483" s="628"/>
      <c r="C483" s="194">
        <v>708</v>
      </c>
      <c r="D483" s="562"/>
      <c r="E483" s="563"/>
      <c r="F483" s="172">
        <f>F441+F444++F460+F477+F482+F481+F472</f>
        <v>21.419829521573305</v>
      </c>
      <c r="G483" s="173">
        <f t="shared" ref="G483:J483" si="25">G441+G444++G460+G477+G482+G481+G472</f>
        <v>15.997694544618767</v>
      </c>
      <c r="H483" s="172">
        <f t="shared" si="25"/>
        <v>97.939756311632024</v>
      </c>
      <c r="I483" s="173">
        <f t="shared" si="25"/>
        <v>615.05776198502758</v>
      </c>
      <c r="J483" s="172">
        <f t="shared" si="25"/>
        <v>12.559999999999999</v>
      </c>
      <c r="K483" s="35"/>
    </row>
    <row r="484" spans="1:14" ht="21" customHeight="1" x14ac:dyDescent="0.25">
      <c r="A484" s="661"/>
      <c r="B484" s="658" t="s">
        <v>531</v>
      </c>
      <c r="C484" s="662"/>
      <c r="D484" s="663"/>
      <c r="E484" s="664"/>
      <c r="F484" s="665"/>
      <c r="G484" s="662"/>
      <c r="H484" s="665"/>
      <c r="I484" s="662"/>
      <c r="J484" s="666"/>
      <c r="K484" s="29"/>
    </row>
    <row r="485" spans="1:14" ht="36.75" customHeight="1" x14ac:dyDescent="0.25">
      <c r="A485" s="42" t="s">
        <v>251</v>
      </c>
      <c r="B485" s="43"/>
      <c r="C485" s="44">
        <v>180</v>
      </c>
      <c r="D485" s="46"/>
      <c r="E485" s="45"/>
      <c r="F485" s="46">
        <v>2.7</v>
      </c>
      <c r="G485" s="45">
        <v>3.1</v>
      </c>
      <c r="H485" s="46">
        <v>13.5</v>
      </c>
      <c r="I485" s="45">
        <v>93.87</v>
      </c>
      <c r="J485" s="46">
        <v>2.34</v>
      </c>
      <c r="K485" s="29" t="s">
        <v>253</v>
      </c>
    </row>
    <row r="486" spans="1:14" ht="21" customHeight="1" x14ac:dyDescent="0.25">
      <c r="A486" s="42" t="s">
        <v>252</v>
      </c>
      <c r="B486" s="43" t="s">
        <v>197</v>
      </c>
      <c r="C486" s="44"/>
      <c r="D486" s="46">
        <v>189</v>
      </c>
      <c r="E486" s="45">
        <v>180</v>
      </c>
      <c r="F486" s="46"/>
      <c r="G486" s="45"/>
      <c r="H486" s="46"/>
      <c r="I486" s="45"/>
      <c r="J486" s="46"/>
      <c r="K486" s="29"/>
    </row>
    <row r="487" spans="1:14" ht="36" customHeight="1" thickBot="1" x14ac:dyDescent="0.3">
      <c r="A487" s="42" t="s">
        <v>262</v>
      </c>
      <c r="B487" s="47" t="s">
        <v>57</v>
      </c>
      <c r="C487" s="44">
        <v>20</v>
      </c>
      <c r="D487" s="46">
        <v>20</v>
      </c>
      <c r="E487" s="45">
        <v>20</v>
      </c>
      <c r="F487" s="46">
        <v>1.5</v>
      </c>
      <c r="G487" s="45">
        <v>1.96</v>
      </c>
      <c r="H487" s="46">
        <v>14.88</v>
      </c>
      <c r="I487" s="45">
        <v>83.4</v>
      </c>
      <c r="J487" s="46"/>
      <c r="K487" s="29" t="s">
        <v>240</v>
      </c>
    </row>
    <row r="488" spans="1:14" ht="21" customHeight="1" thickBot="1" x14ac:dyDescent="0.3">
      <c r="A488" s="631" t="s">
        <v>39</v>
      </c>
      <c r="B488" s="628"/>
      <c r="C488" s="624">
        <v>200</v>
      </c>
      <c r="D488" s="562"/>
      <c r="E488" s="563"/>
      <c r="F488" s="562">
        <f>F485+F487</f>
        <v>4.2</v>
      </c>
      <c r="G488" s="563">
        <f t="shared" ref="G488:J488" si="26">G485+G487</f>
        <v>5.0600000000000005</v>
      </c>
      <c r="H488" s="562">
        <f t="shared" si="26"/>
        <v>28.380000000000003</v>
      </c>
      <c r="I488" s="563">
        <f t="shared" si="26"/>
        <v>177.27</v>
      </c>
      <c r="J488" s="562">
        <f t="shared" si="26"/>
        <v>2.34</v>
      </c>
      <c r="K488" s="651"/>
    </row>
    <row r="489" spans="1:14" ht="21" customHeight="1" x14ac:dyDescent="0.25">
      <c r="A489" s="42"/>
      <c r="B489" s="86" t="s">
        <v>532</v>
      </c>
      <c r="C489" s="44"/>
      <c r="D489" s="46"/>
      <c r="E489" s="45"/>
      <c r="F489" s="46"/>
      <c r="G489" s="45"/>
      <c r="H489" s="46"/>
      <c r="I489" s="45"/>
      <c r="J489" s="46"/>
      <c r="K489" s="29"/>
    </row>
    <row r="490" spans="1:14" ht="31.5" x14ac:dyDescent="0.25">
      <c r="A490" s="42" t="s">
        <v>317</v>
      </c>
      <c r="B490" s="43"/>
      <c r="C490" s="44" t="s">
        <v>410</v>
      </c>
      <c r="D490" s="46"/>
      <c r="E490" s="45"/>
      <c r="F490" s="46">
        <v>12.33</v>
      </c>
      <c r="G490" s="45">
        <v>14.25</v>
      </c>
      <c r="H490" s="46">
        <v>42.63</v>
      </c>
      <c r="I490" s="45">
        <v>365.68</v>
      </c>
      <c r="J490" s="46">
        <v>7.39</v>
      </c>
      <c r="K490" s="29" t="s">
        <v>184</v>
      </c>
    </row>
    <row r="491" spans="1:14" ht="31.5" x14ac:dyDescent="0.25">
      <c r="A491" s="42"/>
      <c r="B491" s="47" t="s">
        <v>185</v>
      </c>
      <c r="C491" s="44"/>
      <c r="D491" s="46">
        <v>39</v>
      </c>
      <c r="E491" s="45">
        <v>37.5</v>
      </c>
      <c r="F491" s="46"/>
      <c r="G491" s="45"/>
      <c r="H491" s="46"/>
      <c r="I491" s="45"/>
      <c r="J491" s="46"/>
      <c r="K491" s="29"/>
    </row>
    <row r="492" spans="1:14" x14ac:dyDescent="0.25">
      <c r="A492" s="42"/>
      <c r="B492" s="88" t="s">
        <v>269</v>
      </c>
      <c r="C492" s="44"/>
      <c r="D492" s="46">
        <v>39.4</v>
      </c>
      <c r="E492" s="45">
        <v>37.5</v>
      </c>
      <c r="F492" s="46"/>
      <c r="G492" s="45"/>
      <c r="H492" s="46"/>
      <c r="I492" s="45"/>
      <c r="J492" s="46"/>
      <c r="K492" s="29"/>
    </row>
    <row r="493" spans="1:14" x14ac:dyDescent="0.25">
      <c r="A493" s="42"/>
      <c r="B493" s="43" t="s">
        <v>31</v>
      </c>
      <c r="C493" s="44"/>
      <c r="D493" s="46">
        <v>2.8</v>
      </c>
      <c r="E493" s="45">
        <v>2.8</v>
      </c>
      <c r="F493" s="46"/>
      <c r="G493" s="45"/>
      <c r="H493" s="46"/>
      <c r="I493" s="45"/>
      <c r="J493" s="46"/>
      <c r="K493" s="29"/>
    </row>
    <row r="494" spans="1:14" ht="31.5" x14ac:dyDescent="0.25">
      <c r="A494" s="42"/>
      <c r="B494" s="43" t="s">
        <v>181</v>
      </c>
      <c r="C494" s="44"/>
      <c r="D494" s="46"/>
      <c r="E494" s="45">
        <v>30</v>
      </c>
      <c r="F494" s="46"/>
      <c r="G494" s="45"/>
      <c r="H494" s="46"/>
      <c r="I494" s="45"/>
      <c r="J494" s="46"/>
      <c r="K494" s="29"/>
    </row>
    <row r="495" spans="1:14" ht="31.5" x14ac:dyDescent="0.25">
      <c r="A495" s="42"/>
      <c r="B495" s="43" t="s">
        <v>47</v>
      </c>
      <c r="C495" s="44"/>
      <c r="D495" s="46">
        <v>190.7</v>
      </c>
      <c r="E495" s="45" t="s">
        <v>411</v>
      </c>
      <c r="F495" s="46"/>
      <c r="G495" s="45"/>
      <c r="H495" s="46"/>
      <c r="I495" s="45"/>
      <c r="J495" s="46"/>
      <c r="K495" s="29"/>
    </row>
    <row r="496" spans="1:14" ht="31.5" x14ac:dyDescent="0.25">
      <c r="A496" s="42"/>
      <c r="B496" s="43" t="s">
        <v>182</v>
      </c>
      <c r="C496" s="44"/>
      <c r="D496" s="46"/>
      <c r="E496" s="45">
        <v>136.6</v>
      </c>
      <c r="F496" s="46"/>
      <c r="G496" s="45"/>
      <c r="H496" s="46"/>
      <c r="I496" s="45"/>
      <c r="J496" s="46"/>
      <c r="K496" s="29"/>
    </row>
    <row r="497" spans="1:11" x14ac:dyDescent="0.25">
      <c r="A497" s="42"/>
      <c r="B497" s="43" t="s">
        <v>43</v>
      </c>
      <c r="C497" s="44"/>
      <c r="D497" s="46">
        <v>12.72</v>
      </c>
      <c r="E497" s="45">
        <v>10.6</v>
      </c>
      <c r="F497" s="46"/>
      <c r="G497" s="45"/>
      <c r="H497" s="46"/>
      <c r="I497" s="45"/>
      <c r="J497" s="46"/>
      <c r="K497" s="29"/>
    </row>
    <row r="498" spans="1:11" x14ac:dyDescent="0.25">
      <c r="A498" s="42"/>
      <c r="B498" s="47" t="s">
        <v>146</v>
      </c>
      <c r="C498" s="44"/>
      <c r="D498" s="46">
        <v>1.8</v>
      </c>
      <c r="E498" s="45">
        <v>1.8</v>
      </c>
      <c r="F498" s="46"/>
      <c r="G498" s="45"/>
      <c r="H498" s="46"/>
      <c r="I498" s="45"/>
      <c r="J498" s="46"/>
      <c r="K498" s="29"/>
    </row>
    <row r="499" spans="1:11" ht="31.5" x14ac:dyDescent="0.25">
      <c r="A499" s="42"/>
      <c r="B499" s="43" t="s">
        <v>183</v>
      </c>
      <c r="C499" s="44"/>
      <c r="D499" s="46"/>
      <c r="E499" s="45">
        <v>7.7</v>
      </c>
      <c r="F499" s="46"/>
      <c r="G499" s="45"/>
      <c r="H499" s="46"/>
      <c r="I499" s="45"/>
      <c r="J499" s="46"/>
      <c r="K499" s="29"/>
    </row>
    <row r="500" spans="1:11" x14ac:dyDescent="0.25">
      <c r="A500" s="42"/>
      <c r="B500" s="43" t="s">
        <v>31</v>
      </c>
      <c r="C500" s="44"/>
      <c r="D500" s="46">
        <v>1.8</v>
      </c>
      <c r="E500" s="45">
        <v>1.8</v>
      </c>
      <c r="F500" s="46"/>
      <c r="G500" s="45"/>
      <c r="H500" s="46"/>
      <c r="I500" s="45"/>
      <c r="J500" s="46"/>
      <c r="K500" s="29"/>
    </row>
    <row r="501" spans="1:11" x14ac:dyDescent="0.25">
      <c r="A501" s="42"/>
      <c r="B501" s="43" t="s">
        <v>259</v>
      </c>
      <c r="C501" s="44"/>
      <c r="D501" s="46">
        <v>1.5</v>
      </c>
      <c r="E501" s="45">
        <v>1.5</v>
      </c>
      <c r="F501" s="46"/>
      <c r="G501" s="45"/>
      <c r="H501" s="46"/>
      <c r="I501" s="45"/>
      <c r="J501" s="46"/>
      <c r="K501" s="29"/>
    </row>
    <row r="502" spans="1:11" x14ac:dyDescent="0.25">
      <c r="A502" s="42"/>
      <c r="B502" s="43" t="s">
        <v>96</v>
      </c>
      <c r="C502" s="44"/>
      <c r="D502" s="46">
        <v>3.2</v>
      </c>
      <c r="E502" s="45">
        <v>3.2</v>
      </c>
      <c r="F502" s="46"/>
      <c r="G502" s="45"/>
      <c r="H502" s="46"/>
      <c r="I502" s="45"/>
      <c r="J502" s="46"/>
      <c r="K502" s="29"/>
    </row>
    <row r="503" spans="1:11" x14ac:dyDescent="0.25">
      <c r="A503" s="42"/>
      <c r="B503" s="43" t="s">
        <v>52</v>
      </c>
      <c r="C503" s="44"/>
      <c r="D503" s="46"/>
      <c r="E503" s="45">
        <v>175</v>
      </c>
      <c r="F503" s="46"/>
      <c r="G503" s="45"/>
      <c r="H503" s="46"/>
      <c r="I503" s="45"/>
      <c r="J503" s="46"/>
      <c r="K503" s="29"/>
    </row>
    <row r="504" spans="1:11" ht="31.5" x14ac:dyDescent="0.25">
      <c r="A504" s="42"/>
      <c r="B504" s="43" t="s">
        <v>289</v>
      </c>
      <c r="C504" s="44"/>
      <c r="D504" s="46"/>
      <c r="E504" s="45">
        <v>150</v>
      </c>
      <c r="F504" s="46"/>
      <c r="G504" s="45"/>
      <c r="H504" s="46"/>
      <c r="I504" s="45"/>
      <c r="J504" s="46"/>
      <c r="K504" s="29"/>
    </row>
    <row r="505" spans="1:11" x14ac:dyDescent="0.25">
      <c r="A505" s="42"/>
      <c r="B505" s="47" t="s">
        <v>290</v>
      </c>
      <c r="C505" s="44"/>
      <c r="D505" s="46"/>
      <c r="E505" s="45">
        <v>30</v>
      </c>
      <c r="F505" s="46"/>
      <c r="G505" s="45"/>
      <c r="H505" s="46"/>
      <c r="I505" s="45"/>
      <c r="J505" s="46"/>
      <c r="K505" s="29"/>
    </row>
    <row r="506" spans="1:11" x14ac:dyDescent="0.25">
      <c r="A506" s="42"/>
      <c r="B506" s="43" t="s">
        <v>75</v>
      </c>
      <c r="C506" s="44"/>
      <c r="D506" s="46">
        <v>7.5</v>
      </c>
      <c r="E506" s="45">
        <v>7.5</v>
      </c>
      <c r="F506" s="46"/>
      <c r="G506" s="45"/>
      <c r="H506" s="46"/>
      <c r="I506" s="45"/>
      <c r="J506" s="46"/>
      <c r="K506" s="29"/>
    </row>
    <row r="507" spans="1:11" x14ac:dyDescent="0.25">
      <c r="A507" s="42"/>
      <c r="B507" s="43" t="s">
        <v>54</v>
      </c>
      <c r="C507" s="44"/>
      <c r="D507" s="46">
        <v>2</v>
      </c>
      <c r="E507" s="45">
        <v>2</v>
      </c>
      <c r="F507" s="46"/>
      <c r="G507" s="45"/>
      <c r="H507" s="46"/>
      <c r="I507" s="45"/>
      <c r="J507" s="46"/>
      <c r="K507" s="29"/>
    </row>
    <row r="508" spans="1:11" x14ac:dyDescent="0.25">
      <c r="A508" s="42"/>
      <c r="B508" s="43" t="s">
        <v>68</v>
      </c>
      <c r="C508" s="44"/>
      <c r="D508" s="46">
        <v>22.5</v>
      </c>
      <c r="E508" s="45">
        <v>22.5</v>
      </c>
      <c r="F508" s="46"/>
      <c r="G508" s="45"/>
      <c r="H508" s="46"/>
      <c r="I508" s="45"/>
      <c r="J508" s="46"/>
      <c r="K508" s="29"/>
    </row>
    <row r="509" spans="1:11" x14ac:dyDescent="0.25">
      <c r="A509" s="42" t="s">
        <v>81</v>
      </c>
      <c r="B509" s="43"/>
      <c r="C509" s="45" t="s">
        <v>399</v>
      </c>
      <c r="D509" s="46"/>
      <c r="E509" s="45"/>
      <c r="F509" s="46">
        <v>0.12</v>
      </c>
      <c r="G509" s="45">
        <v>0.02</v>
      </c>
      <c r="H509" s="46">
        <v>6.2251798561151066</v>
      </c>
      <c r="I509" s="45">
        <v>26.118705035971217</v>
      </c>
      <c r="J509" s="46">
        <v>2.83</v>
      </c>
      <c r="K509" s="29" t="s">
        <v>82</v>
      </c>
    </row>
    <row r="510" spans="1:11" x14ac:dyDescent="0.25">
      <c r="A510" s="42"/>
      <c r="B510" s="43" t="s">
        <v>302</v>
      </c>
      <c r="C510" s="44"/>
      <c r="D510" s="46">
        <v>0.45</v>
      </c>
      <c r="E510" s="45">
        <v>0.45</v>
      </c>
      <c r="F510" s="46"/>
      <c r="G510" s="45"/>
      <c r="H510" s="46"/>
      <c r="I510" s="45"/>
      <c r="J510" s="46"/>
      <c r="K510" s="29"/>
    </row>
    <row r="511" spans="1:11" x14ac:dyDescent="0.25">
      <c r="A511" s="42"/>
      <c r="B511" s="43" t="s">
        <v>29</v>
      </c>
      <c r="C511" s="44"/>
      <c r="D511" s="46">
        <v>6</v>
      </c>
      <c r="E511" s="45">
        <v>6</v>
      </c>
      <c r="F511" s="46"/>
      <c r="G511" s="45"/>
      <c r="H511" s="46"/>
      <c r="I511" s="45"/>
      <c r="J511" s="46"/>
      <c r="K511" s="29"/>
    </row>
    <row r="512" spans="1:11" x14ac:dyDescent="0.25">
      <c r="A512" s="42"/>
      <c r="B512" s="43" t="s">
        <v>83</v>
      </c>
      <c r="C512" s="44"/>
      <c r="D512" s="46">
        <v>8</v>
      </c>
      <c r="E512" s="45">
        <v>7</v>
      </c>
      <c r="F512" s="46"/>
      <c r="G512" s="45"/>
      <c r="H512" s="46"/>
      <c r="I512" s="45"/>
      <c r="J512" s="46"/>
      <c r="K512" s="29"/>
    </row>
    <row r="513" spans="1:11" x14ac:dyDescent="0.25">
      <c r="A513" s="42"/>
      <c r="B513" s="43" t="s">
        <v>28</v>
      </c>
      <c r="C513" s="44"/>
      <c r="D513" s="46">
        <v>180</v>
      </c>
      <c r="E513" s="45">
        <v>180</v>
      </c>
      <c r="F513" s="46"/>
      <c r="G513" s="45"/>
      <c r="H513" s="46"/>
      <c r="I513" s="45"/>
      <c r="J513" s="46"/>
      <c r="K513" s="29"/>
    </row>
    <row r="514" spans="1:11" ht="32.25" thickBot="1" x14ac:dyDescent="0.3">
      <c r="A514" s="42" t="s">
        <v>230</v>
      </c>
      <c r="B514" s="43"/>
      <c r="C514" s="44">
        <v>35</v>
      </c>
      <c r="D514" s="46">
        <v>35</v>
      </c>
      <c r="E514" s="45">
        <v>35</v>
      </c>
      <c r="F514" s="46">
        <v>2.66</v>
      </c>
      <c r="G514" s="45">
        <v>0.28000000000000003</v>
      </c>
      <c r="H514" s="46">
        <v>17.23</v>
      </c>
      <c r="I514" s="45">
        <v>82.33</v>
      </c>
      <c r="J514" s="46">
        <v>0</v>
      </c>
      <c r="K514" s="81" t="s">
        <v>239</v>
      </c>
    </row>
    <row r="515" spans="1:11" ht="16.5" thickBot="1" x14ac:dyDescent="0.3">
      <c r="A515" s="652" t="s">
        <v>39</v>
      </c>
      <c r="B515" s="653"/>
      <c r="C515" s="640">
        <v>408</v>
      </c>
      <c r="D515" s="633"/>
      <c r="E515" s="659"/>
      <c r="F515" s="179">
        <f>F490+F509+F514</f>
        <v>15.11</v>
      </c>
      <c r="G515" s="178">
        <f t="shared" ref="G515:J515" si="27">G490+G509+G514</f>
        <v>14.549999999999999</v>
      </c>
      <c r="H515" s="179">
        <f t="shared" si="27"/>
        <v>66.085179856115104</v>
      </c>
      <c r="I515" s="178">
        <f t="shared" si="27"/>
        <v>474.12870503597122</v>
      </c>
      <c r="J515" s="179">
        <f t="shared" si="27"/>
        <v>10.219999999999999</v>
      </c>
      <c r="K515" s="35"/>
    </row>
    <row r="516" spans="1:11" ht="16.5" thickBot="1" x14ac:dyDescent="0.3">
      <c r="A516" s="652" t="s">
        <v>64</v>
      </c>
      <c r="B516" s="660"/>
      <c r="C516" s="178">
        <f>C435+C439+C483+C488+C515</f>
        <v>1946</v>
      </c>
      <c r="D516" s="178"/>
      <c r="E516" s="178"/>
      <c r="F516" s="178">
        <f t="shared" ref="F516:J516" si="28">F435+F439+F483+F488+F515</f>
        <v>54.637095708623669</v>
      </c>
      <c r="G516" s="178">
        <f t="shared" si="28"/>
        <v>50.198744904330994</v>
      </c>
      <c r="H516" s="178">
        <f t="shared" si="28"/>
        <v>262.54573880721921</v>
      </c>
      <c r="I516" s="178">
        <f t="shared" si="28"/>
        <v>1736.2137663093426</v>
      </c>
      <c r="J516" s="178">
        <f t="shared" si="28"/>
        <v>31.249999999999996</v>
      </c>
      <c r="K516" s="35"/>
    </row>
    <row r="517" spans="1:11" x14ac:dyDescent="0.25">
      <c r="A517" s="153"/>
      <c r="B517" s="88"/>
      <c r="C517" s="180"/>
      <c r="D517" s="180"/>
      <c r="E517" s="180"/>
      <c r="F517" s="180"/>
      <c r="G517" s="180"/>
      <c r="H517" s="180"/>
      <c r="I517" s="180"/>
      <c r="J517" s="180"/>
      <c r="K517" s="43"/>
    </row>
    <row r="518" spans="1:11" x14ac:dyDescent="0.25">
      <c r="A518" s="153"/>
      <c r="B518" s="88"/>
      <c r="C518" s="180"/>
      <c r="D518" s="180" t="s">
        <v>372</v>
      </c>
      <c r="E518" s="180"/>
      <c r="F518" s="180"/>
      <c r="G518" s="180"/>
      <c r="H518" s="180"/>
      <c r="I518" s="180"/>
      <c r="J518" s="180"/>
      <c r="K518" s="43"/>
    </row>
    <row r="519" spans="1:11" ht="16.5" thickBot="1" x14ac:dyDescent="0.3">
      <c r="A519" s="181" t="s">
        <v>349</v>
      </c>
      <c r="B519" s="182"/>
      <c r="C519" s="687"/>
      <c r="D519" s="687"/>
      <c r="E519" s="687"/>
      <c r="F519" s="687"/>
      <c r="G519" s="183"/>
      <c r="H519" s="183"/>
      <c r="I519" s="183"/>
      <c r="J519" s="183"/>
      <c r="K519" s="43"/>
    </row>
    <row r="520" spans="1:11" ht="31.5" customHeight="1" x14ac:dyDescent="0.25">
      <c r="A520" s="11" t="s">
        <v>5</v>
      </c>
      <c r="B520" s="12"/>
      <c r="C520" s="110" t="s">
        <v>6</v>
      </c>
      <c r="D520" s="13" t="s">
        <v>7</v>
      </c>
      <c r="E520" s="37" t="s">
        <v>7</v>
      </c>
      <c r="F520" s="678" t="s">
        <v>8</v>
      </c>
      <c r="G520" s="679"/>
      <c r="H520" s="680"/>
      <c r="I520" s="184" t="s">
        <v>9</v>
      </c>
      <c r="J520" s="185" t="s">
        <v>10</v>
      </c>
      <c r="K520" s="110" t="s">
        <v>66</v>
      </c>
    </row>
    <row r="521" spans="1:11" ht="32.25" thickBot="1" x14ac:dyDescent="0.3">
      <c r="A521" s="42" t="s">
        <v>12</v>
      </c>
      <c r="B521" s="43"/>
      <c r="C521" s="48" t="s">
        <v>13</v>
      </c>
      <c r="D521" s="61" t="s">
        <v>14</v>
      </c>
      <c r="E521" s="44" t="s">
        <v>14</v>
      </c>
      <c r="F521" s="79"/>
      <c r="G521" s="80"/>
      <c r="H521" s="80"/>
      <c r="I521" s="40" t="s">
        <v>138</v>
      </c>
      <c r="J521" s="117"/>
      <c r="K521" s="48" t="s">
        <v>67</v>
      </c>
    </row>
    <row r="522" spans="1:11" ht="16.5" thickBot="1" x14ac:dyDescent="0.3">
      <c r="A522" s="30"/>
      <c r="B522" s="31"/>
      <c r="C522" s="186"/>
      <c r="D522" s="187" t="s">
        <v>16</v>
      </c>
      <c r="E522" s="187" t="s">
        <v>17</v>
      </c>
      <c r="F522" s="33" t="s">
        <v>18</v>
      </c>
      <c r="G522" s="33" t="s">
        <v>19</v>
      </c>
      <c r="H522" s="99" t="s">
        <v>20</v>
      </c>
      <c r="I522" s="33" t="s">
        <v>21</v>
      </c>
      <c r="J522" s="34" t="s">
        <v>22</v>
      </c>
      <c r="K522" s="186"/>
    </row>
    <row r="523" spans="1:11" x14ac:dyDescent="0.25">
      <c r="A523" s="42"/>
      <c r="B523" s="182" t="s">
        <v>23</v>
      </c>
      <c r="C523" s="110"/>
      <c r="D523" s="65"/>
      <c r="E523" s="188"/>
      <c r="F523" s="117"/>
      <c r="G523" s="39"/>
      <c r="H523" s="117"/>
      <c r="I523" s="39"/>
      <c r="J523" s="108"/>
      <c r="K523" s="29"/>
    </row>
    <row r="524" spans="1:11" ht="31.5" x14ac:dyDescent="0.25">
      <c r="A524" s="42" t="s">
        <v>393</v>
      </c>
      <c r="B524" s="43"/>
      <c r="C524" s="44" t="s">
        <v>397</v>
      </c>
      <c r="D524" s="46"/>
      <c r="E524" s="45"/>
      <c r="F524" s="46">
        <v>5.17</v>
      </c>
      <c r="G524" s="45">
        <v>5.33</v>
      </c>
      <c r="H524" s="46">
        <v>24.92</v>
      </c>
      <c r="I524" s="45">
        <v>184.24</v>
      </c>
      <c r="J524" s="45"/>
      <c r="K524" s="29" t="s">
        <v>212</v>
      </c>
    </row>
    <row r="525" spans="1:11" x14ac:dyDescent="0.25">
      <c r="A525" s="42"/>
      <c r="B525" s="43" t="s">
        <v>264</v>
      </c>
      <c r="C525" s="44"/>
      <c r="D525" s="46">
        <v>22.5</v>
      </c>
      <c r="E525" s="45">
        <v>22.5</v>
      </c>
      <c r="F525" s="46"/>
      <c r="G525" s="45"/>
      <c r="H525" s="46"/>
      <c r="I525" s="45"/>
      <c r="J525" s="45"/>
      <c r="K525" s="29"/>
    </row>
    <row r="526" spans="1:11" x14ac:dyDescent="0.25">
      <c r="A526" s="42"/>
      <c r="B526" s="43" t="s">
        <v>27</v>
      </c>
      <c r="C526" s="44"/>
      <c r="D526" s="46">
        <v>90</v>
      </c>
      <c r="E526" s="45">
        <v>90</v>
      </c>
      <c r="F526" s="46"/>
      <c r="G526" s="45"/>
      <c r="H526" s="46"/>
      <c r="I526" s="45"/>
      <c r="J526" s="45"/>
      <c r="K526" s="29"/>
    </row>
    <row r="527" spans="1:11" x14ac:dyDescent="0.25">
      <c r="A527" s="42"/>
      <c r="B527" s="43" t="s">
        <v>28</v>
      </c>
      <c r="C527" s="44"/>
      <c r="D527" s="46">
        <v>68</v>
      </c>
      <c r="E527" s="45">
        <v>68</v>
      </c>
      <c r="F527" s="46"/>
      <c r="G527" s="45"/>
      <c r="H527" s="46"/>
      <c r="I527" s="45"/>
      <c r="J527" s="45"/>
      <c r="K527" s="29"/>
    </row>
    <row r="528" spans="1:11" x14ac:dyDescent="0.25">
      <c r="A528" s="42"/>
      <c r="B528" s="43" t="s">
        <v>29</v>
      </c>
      <c r="C528" s="44"/>
      <c r="D528" s="46">
        <v>2.5</v>
      </c>
      <c r="E528" s="45">
        <v>2.5</v>
      </c>
      <c r="F528" s="46"/>
      <c r="G528" s="45"/>
      <c r="H528" s="46"/>
      <c r="I528" s="45"/>
      <c r="J528" s="45"/>
      <c r="K528" s="29"/>
    </row>
    <row r="529" spans="1:11" x14ac:dyDescent="0.25">
      <c r="A529" s="42"/>
      <c r="B529" s="47" t="s">
        <v>259</v>
      </c>
      <c r="C529" s="44"/>
      <c r="D529" s="46">
        <v>0.5</v>
      </c>
      <c r="E529" s="45">
        <v>0.5</v>
      </c>
      <c r="F529" s="46"/>
      <c r="G529" s="45"/>
      <c r="H529" s="46"/>
      <c r="I529" s="45"/>
      <c r="J529" s="45"/>
      <c r="K529" s="29"/>
    </row>
    <row r="530" spans="1:11" x14ac:dyDescent="0.25">
      <c r="A530" s="42"/>
      <c r="B530" s="43" t="s">
        <v>31</v>
      </c>
      <c r="C530" s="48"/>
      <c r="D530" s="133">
        <v>3</v>
      </c>
      <c r="E530" s="48">
        <v>3</v>
      </c>
      <c r="F530" s="46"/>
      <c r="G530" s="45"/>
      <c r="H530" s="46"/>
      <c r="I530" s="45"/>
      <c r="J530" s="46"/>
      <c r="K530" s="29"/>
    </row>
    <row r="531" spans="1:11" ht="31.5" x14ac:dyDescent="0.25">
      <c r="A531" s="87" t="s">
        <v>87</v>
      </c>
      <c r="B531" s="96"/>
      <c r="C531" s="91" t="s">
        <v>398</v>
      </c>
      <c r="D531" s="131"/>
      <c r="E531" s="132"/>
      <c r="F531" s="92">
        <v>3.0325232901236614</v>
      </c>
      <c r="G531" s="93">
        <v>2.3958740841428243</v>
      </c>
      <c r="H531" s="92">
        <v>10.482708219155825</v>
      </c>
      <c r="I531" s="93">
        <v>75.76195432928796</v>
      </c>
      <c r="J531" s="92">
        <v>1.38</v>
      </c>
      <c r="K531" s="29" t="s">
        <v>235</v>
      </c>
    </row>
    <row r="532" spans="1:11" x14ac:dyDescent="0.25">
      <c r="A532" s="87"/>
      <c r="B532" s="43" t="s">
        <v>302</v>
      </c>
      <c r="C532" s="89"/>
      <c r="D532" s="90">
        <v>0.45</v>
      </c>
      <c r="E532" s="91">
        <v>0.45</v>
      </c>
      <c r="F532" s="92"/>
      <c r="G532" s="93"/>
      <c r="H532" s="92"/>
      <c r="I532" s="93"/>
      <c r="J532" s="92"/>
      <c r="K532" s="29"/>
    </row>
    <row r="533" spans="1:11" x14ac:dyDescent="0.25">
      <c r="A533" s="87"/>
      <c r="B533" s="96" t="s">
        <v>29</v>
      </c>
      <c r="C533" s="89"/>
      <c r="D533" s="90">
        <v>6</v>
      </c>
      <c r="E533" s="91">
        <v>6</v>
      </c>
      <c r="F533" s="92"/>
      <c r="G533" s="93"/>
      <c r="H533" s="92"/>
      <c r="I533" s="93"/>
      <c r="J533" s="92"/>
      <c r="K533" s="29"/>
    </row>
    <row r="534" spans="1:11" x14ac:dyDescent="0.25">
      <c r="A534" s="87"/>
      <c r="B534" s="96" t="s">
        <v>27</v>
      </c>
      <c r="C534" s="89"/>
      <c r="D534" s="90">
        <v>92</v>
      </c>
      <c r="E534" s="91">
        <v>90</v>
      </c>
      <c r="F534" s="92"/>
      <c r="G534" s="93"/>
      <c r="H534" s="92"/>
      <c r="I534" s="93"/>
      <c r="J534" s="92"/>
      <c r="K534" s="29"/>
    </row>
    <row r="535" spans="1:11" x14ac:dyDescent="0.25">
      <c r="A535" s="87"/>
      <c r="B535" s="96" t="s">
        <v>28</v>
      </c>
      <c r="C535" s="89"/>
      <c r="D535" s="90">
        <v>90</v>
      </c>
      <c r="E535" s="91">
        <v>90</v>
      </c>
      <c r="F535" s="92"/>
      <c r="G535" s="93"/>
      <c r="H535" s="92"/>
      <c r="I535" s="93"/>
      <c r="J535" s="92"/>
      <c r="K535" s="29"/>
    </row>
    <row r="536" spans="1:11" ht="31.5" x14ac:dyDescent="0.25">
      <c r="A536" s="42" t="s">
        <v>245</v>
      </c>
      <c r="B536" s="43"/>
      <c r="C536" s="44" t="s">
        <v>36</v>
      </c>
      <c r="D536" s="28"/>
      <c r="E536" s="40"/>
      <c r="F536" s="38">
        <v>2.2922522522522524</v>
      </c>
      <c r="G536" s="45">
        <v>4.5008708708708705</v>
      </c>
      <c r="H536" s="46">
        <v>15.505435435435436</v>
      </c>
      <c r="I536" s="38">
        <v>111.67867867867868</v>
      </c>
      <c r="J536" s="38"/>
      <c r="K536" s="29" t="s">
        <v>37</v>
      </c>
    </row>
    <row r="537" spans="1:11" x14ac:dyDescent="0.25">
      <c r="A537" s="42"/>
      <c r="B537" s="43" t="s">
        <v>38</v>
      </c>
      <c r="C537" s="44"/>
      <c r="D537" s="38">
        <v>30</v>
      </c>
      <c r="E537" s="45">
        <v>30</v>
      </c>
      <c r="F537" s="38"/>
      <c r="G537" s="45"/>
      <c r="H537" s="45"/>
      <c r="I537" s="38"/>
      <c r="J537" s="38"/>
      <c r="K537" s="29"/>
    </row>
    <row r="538" spans="1:11" ht="16.5" thickBot="1" x14ac:dyDescent="0.3">
      <c r="A538" s="42"/>
      <c r="B538" s="43" t="s">
        <v>31</v>
      </c>
      <c r="C538" s="44"/>
      <c r="D538" s="38">
        <v>5</v>
      </c>
      <c r="E538" s="45">
        <v>5</v>
      </c>
      <c r="F538" s="38" t="s">
        <v>3</v>
      </c>
      <c r="G538" s="45"/>
      <c r="H538" s="45"/>
      <c r="I538" s="38"/>
      <c r="J538" s="38"/>
      <c r="K538" s="29"/>
    </row>
    <row r="539" spans="1:11" ht="16.5" thickBot="1" x14ac:dyDescent="0.3">
      <c r="A539" s="189" t="s">
        <v>39</v>
      </c>
      <c r="B539" s="52"/>
      <c r="C539" s="190">
        <v>404</v>
      </c>
      <c r="D539" s="191"/>
      <c r="E539" s="187"/>
      <c r="F539" s="172">
        <f>F524+F531+F536</f>
        <v>10.494775542375914</v>
      </c>
      <c r="G539" s="173">
        <f t="shared" ref="G539:J539" si="29">G524+G531+G536</f>
        <v>12.226744955013695</v>
      </c>
      <c r="H539" s="172">
        <f t="shared" si="29"/>
        <v>50.908143654591264</v>
      </c>
      <c r="I539" s="173">
        <f t="shared" si="29"/>
        <v>371.68063300796666</v>
      </c>
      <c r="J539" s="172">
        <f t="shared" si="29"/>
        <v>1.38</v>
      </c>
      <c r="K539" s="35"/>
    </row>
    <row r="540" spans="1:11" x14ac:dyDescent="0.25">
      <c r="B540" s="192" t="s">
        <v>40</v>
      </c>
      <c r="C540" s="37"/>
      <c r="D540" s="36"/>
      <c r="E540" s="15"/>
      <c r="F540" s="16"/>
      <c r="G540" s="15"/>
      <c r="H540" s="16"/>
      <c r="I540" s="15"/>
      <c r="J540" s="108"/>
      <c r="K540" s="193"/>
    </row>
    <row r="541" spans="1:11" x14ac:dyDescent="0.25">
      <c r="A541" s="87" t="s">
        <v>56</v>
      </c>
      <c r="B541" s="147"/>
      <c r="C541" s="148">
        <v>100</v>
      </c>
      <c r="D541" s="149">
        <v>100</v>
      </c>
      <c r="E541" s="148">
        <v>100</v>
      </c>
      <c r="F541" s="150">
        <v>0.4</v>
      </c>
      <c r="G541" s="151">
        <v>0.4</v>
      </c>
      <c r="H541" s="152">
        <v>9.8000000000000007</v>
      </c>
      <c r="I541" s="151">
        <v>47</v>
      </c>
      <c r="J541" s="152">
        <v>10</v>
      </c>
      <c r="K541" s="63" t="s">
        <v>162</v>
      </c>
    </row>
    <row r="542" spans="1:11" ht="16.5" thickBot="1" x14ac:dyDescent="0.3">
      <c r="A542" s="87" t="s">
        <v>437</v>
      </c>
      <c r="B542" s="153"/>
      <c r="C542" s="151"/>
      <c r="D542" s="154"/>
      <c r="E542" s="155"/>
      <c r="F542" s="150"/>
      <c r="G542" s="151"/>
      <c r="H542" s="152"/>
      <c r="I542" s="151"/>
      <c r="J542" s="156"/>
      <c r="K542" s="63" t="s">
        <v>163</v>
      </c>
    </row>
    <row r="543" spans="1:11" ht="16.5" thickBot="1" x14ac:dyDescent="0.3">
      <c r="A543" s="189" t="s">
        <v>39</v>
      </c>
      <c r="B543" s="52"/>
      <c r="C543" s="194">
        <v>100</v>
      </c>
      <c r="D543" s="191"/>
      <c r="E543" s="195"/>
      <c r="F543" s="172">
        <f>F541</f>
        <v>0.4</v>
      </c>
      <c r="G543" s="173">
        <f t="shared" ref="G543:J543" si="30">G541</f>
        <v>0.4</v>
      </c>
      <c r="H543" s="172">
        <f t="shared" si="30"/>
        <v>9.8000000000000007</v>
      </c>
      <c r="I543" s="173">
        <f t="shared" si="30"/>
        <v>47</v>
      </c>
      <c r="J543" s="172">
        <f t="shared" si="30"/>
        <v>10</v>
      </c>
      <c r="K543" s="35"/>
    </row>
    <row r="544" spans="1:11" x14ac:dyDescent="0.25">
      <c r="A544" s="11"/>
      <c r="B544" s="192" t="s">
        <v>42</v>
      </c>
      <c r="C544" s="196"/>
      <c r="D544" s="163"/>
      <c r="E544" s="197"/>
      <c r="F544" s="16"/>
      <c r="G544" s="15"/>
      <c r="H544" s="16"/>
      <c r="I544" s="15"/>
      <c r="J544" s="108"/>
      <c r="K544" s="198"/>
    </row>
    <row r="545" spans="1:11" ht="31.5" x14ac:dyDescent="0.25">
      <c r="A545" s="42" t="s">
        <v>450</v>
      </c>
      <c r="B545" s="47"/>
      <c r="C545" s="66">
        <v>60</v>
      </c>
      <c r="D545" s="65"/>
      <c r="E545" s="44"/>
      <c r="F545" s="167">
        <v>0.85</v>
      </c>
      <c r="G545" s="534">
        <v>3.05</v>
      </c>
      <c r="H545" s="167">
        <v>5.41</v>
      </c>
      <c r="I545" s="534">
        <v>52.44</v>
      </c>
      <c r="J545" s="167">
        <v>19.47</v>
      </c>
      <c r="K545" s="200" t="s">
        <v>471</v>
      </c>
    </row>
    <row r="546" spans="1:11" x14ac:dyDescent="0.25">
      <c r="A546" s="42"/>
      <c r="B546" s="47" t="s">
        <v>472</v>
      </c>
      <c r="C546" s="66"/>
      <c r="D546" s="65">
        <v>69.38</v>
      </c>
      <c r="E546" s="44">
        <v>55.5</v>
      </c>
      <c r="F546" s="46"/>
      <c r="G546" s="45"/>
      <c r="H546" s="46"/>
      <c r="I546" s="45"/>
      <c r="J546" s="117"/>
      <c r="K546" s="200"/>
    </row>
    <row r="547" spans="1:11" ht="31.5" x14ac:dyDescent="0.25">
      <c r="A547" s="42"/>
      <c r="B547" s="47" t="s">
        <v>473</v>
      </c>
      <c r="C547" s="66"/>
      <c r="D547" s="65"/>
      <c r="E547" s="44">
        <v>50</v>
      </c>
      <c r="F547" s="46"/>
      <c r="G547" s="45"/>
      <c r="H547" s="46"/>
      <c r="I547" s="45"/>
      <c r="J547" s="117"/>
      <c r="K547" s="200"/>
    </row>
    <row r="548" spans="1:11" x14ac:dyDescent="0.25">
      <c r="A548" s="42"/>
      <c r="B548" s="47" t="s">
        <v>88</v>
      </c>
      <c r="C548" s="66"/>
      <c r="D548" s="65">
        <v>7.5</v>
      </c>
      <c r="E548" s="44">
        <v>6</v>
      </c>
      <c r="F548" s="46"/>
      <c r="G548" s="45"/>
      <c r="H548" s="46"/>
      <c r="I548" s="45"/>
      <c r="J548" s="117"/>
      <c r="K548" s="200"/>
    </row>
    <row r="549" spans="1:11" x14ac:dyDescent="0.25">
      <c r="A549" s="42"/>
      <c r="B549" s="47" t="s">
        <v>255</v>
      </c>
      <c r="C549" s="66"/>
      <c r="D549" s="65">
        <v>1</v>
      </c>
      <c r="E549" s="44">
        <v>1</v>
      </c>
      <c r="F549" s="46"/>
      <c r="G549" s="45"/>
      <c r="H549" s="46"/>
      <c r="I549" s="45"/>
      <c r="J549" s="117"/>
      <c r="K549" s="200"/>
    </row>
    <row r="550" spans="1:11" x14ac:dyDescent="0.25">
      <c r="A550" s="42"/>
      <c r="B550" s="47" t="s">
        <v>307</v>
      </c>
      <c r="C550" s="66"/>
      <c r="D550" s="65">
        <v>0.6</v>
      </c>
      <c r="E550" s="44">
        <v>0.6</v>
      </c>
      <c r="F550" s="46"/>
      <c r="G550" s="45"/>
      <c r="H550" s="46"/>
      <c r="I550" s="45"/>
      <c r="J550" s="117"/>
      <c r="K550" s="200"/>
    </row>
    <row r="551" spans="1:11" x14ac:dyDescent="0.25">
      <c r="A551" s="169"/>
      <c r="B551" s="199" t="s">
        <v>146</v>
      </c>
      <c r="C551" s="44"/>
      <c r="D551" s="90">
        <v>3</v>
      </c>
      <c r="E551" s="44">
        <v>3</v>
      </c>
      <c r="F551" s="92"/>
      <c r="G551" s="93"/>
      <c r="H551" s="92"/>
      <c r="I551" s="93"/>
      <c r="J551" s="92"/>
      <c r="K551" s="200"/>
    </row>
    <row r="552" spans="1:11" ht="31.5" x14ac:dyDescent="0.25">
      <c r="A552" s="176" t="s">
        <v>474</v>
      </c>
      <c r="B552" s="43"/>
      <c r="C552" s="66" t="s">
        <v>362</v>
      </c>
      <c r="D552" s="65"/>
      <c r="E552" s="44"/>
      <c r="F552" s="46">
        <v>1.33</v>
      </c>
      <c r="G552" s="45">
        <v>4.6399999999999997</v>
      </c>
      <c r="H552" s="46">
        <v>6.83</v>
      </c>
      <c r="I552" s="45">
        <v>109.85</v>
      </c>
      <c r="J552" s="46">
        <v>7.49</v>
      </c>
      <c r="K552" s="29" t="s">
        <v>267</v>
      </c>
    </row>
    <row r="553" spans="1:11" x14ac:dyDescent="0.25">
      <c r="A553" s="176"/>
      <c r="B553" s="43" t="s">
        <v>150</v>
      </c>
      <c r="C553" s="66"/>
      <c r="D553" s="65">
        <v>77.14</v>
      </c>
      <c r="E553" s="44">
        <v>58</v>
      </c>
      <c r="F553" s="65"/>
      <c r="G553" s="44"/>
      <c r="H553" s="65"/>
      <c r="I553" s="44"/>
      <c r="J553" s="65"/>
      <c r="K553" s="29"/>
    </row>
    <row r="554" spans="1:11" x14ac:dyDescent="0.25">
      <c r="A554" s="176"/>
      <c r="B554" s="43" t="s">
        <v>258</v>
      </c>
      <c r="C554" s="66"/>
      <c r="D554" s="65">
        <v>31.25</v>
      </c>
      <c r="E554" s="44">
        <v>25</v>
      </c>
      <c r="F554" s="65"/>
      <c r="G554" s="44"/>
      <c r="H554" s="65"/>
      <c r="I554" s="44"/>
      <c r="J554" s="65"/>
      <c r="K554" s="29"/>
    </row>
    <row r="555" spans="1:11" x14ac:dyDescent="0.25">
      <c r="A555" s="176"/>
      <c r="B555" s="43" t="s">
        <v>88</v>
      </c>
      <c r="C555" s="66"/>
      <c r="D555" s="65">
        <v>12.5</v>
      </c>
      <c r="E555" s="44">
        <v>10</v>
      </c>
      <c r="F555" s="65"/>
      <c r="G555" s="44"/>
      <c r="H555" s="65"/>
      <c r="I555" s="44"/>
      <c r="J555" s="65"/>
      <c r="K555" s="29"/>
    </row>
    <row r="556" spans="1:11" x14ac:dyDescent="0.25">
      <c r="A556" s="176"/>
      <c r="B556" s="43" t="s">
        <v>43</v>
      </c>
      <c r="C556" s="66"/>
      <c r="D556" s="65">
        <v>12</v>
      </c>
      <c r="E556" s="44">
        <v>10.08</v>
      </c>
      <c r="F556" s="65"/>
      <c r="G556" s="44"/>
      <c r="H556" s="65"/>
      <c r="I556" s="44"/>
      <c r="J556" s="65"/>
      <c r="K556" s="29"/>
    </row>
    <row r="557" spans="1:11" x14ac:dyDescent="0.25">
      <c r="A557" s="176"/>
      <c r="B557" s="43" t="s">
        <v>49</v>
      </c>
      <c r="C557" s="66"/>
      <c r="D557" s="65">
        <v>4</v>
      </c>
      <c r="E557" s="44">
        <v>4</v>
      </c>
      <c r="F557" s="65"/>
      <c r="G557" s="44"/>
      <c r="H557" s="65"/>
      <c r="I557" s="44"/>
      <c r="J557" s="65"/>
      <c r="K557" s="29"/>
    </row>
    <row r="558" spans="1:11" x14ac:dyDescent="0.25">
      <c r="A558" s="176"/>
      <c r="B558" s="43" t="s">
        <v>259</v>
      </c>
      <c r="C558" s="66"/>
      <c r="D558" s="65">
        <v>1.5</v>
      </c>
      <c r="E558" s="44">
        <v>1.5</v>
      </c>
      <c r="F558" s="65"/>
      <c r="G558" s="44"/>
      <c r="H558" s="65"/>
      <c r="I558" s="44"/>
      <c r="J558" s="65"/>
      <c r="K558" s="29"/>
    </row>
    <row r="559" spans="1:11" x14ac:dyDescent="0.25">
      <c r="A559" s="176"/>
      <c r="B559" s="43" t="s">
        <v>28</v>
      </c>
      <c r="C559" s="66"/>
      <c r="D559" s="65">
        <v>130</v>
      </c>
      <c r="E559" s="44">
        <v>130</v>
      </c>
      <c r="F559" s="65"/>
      <c r="G559" s="44"/>
      <c r="H559" s="65"/>
      <c r="I559" s="44"/>
      <c r="J559" s="65"/>
      <c r="K559" s="29"/>
    </row>
    <row r="560" spans="1:11" x14ac:dyDescent="0.25">
      <c r="A560" s="176"/>
      <c r="B560" s="43" t="s">
        <v>75</v>
      </c>
      <c r="C560" s="66"/>
      <c r="D560" s="65">
        <v>7</v>
      </c>
      <c r="E560" s="44">
        <v>7</v>
      </c>
      <c r="F560" s="65"/>
      <c r="G560" s="44"/>
      <c r="H560" s="65"/>
      <c r="I560" s="44"/>
      <c r="J560" s="65"/>
      <c r="K560" s="29"/>
    </row>
    <row r="561" spans="1:11" ht="31.5" x14ac:dyDescent="0.25">
      <c r="A561" s="42" t="s">
        <v>492</v>
      </c>
      <c r="B561" s="43"/>
      <c r="C561" s="201">
        <v>180</v>
      </c>
      <c r="D561" s="46"/>
      <c r="E561" s="45"/>
      <c r="F561" s="46">
        <v>14.1</v>
      </c>
      <c r="G561" s="45">
        <v>9.5</v>
      </c>
      <c r="H561" s="46">
        <v>17.600000000000001</v>
      </c>
      <c r="I561" s="45">
        <v>212.6</v>
      </c>
      <c r="J561" s="46">
        <v>0.65</v>
      </c>
      <c r="K561" s="29" t="s">
        <v>490</v>
      </c>
    </row>
    <row r="562" spans="1:11" ht="31.5" x14ac:dyDescent="0.25">
      <c r="A562" s="42"/>
      <c r="B562" s="43" t="s">
        <v>315</v>
      </c>
      <c r="C562" s="201"/>
      <c r="D562" s="46">
        <v>97.5</v>
      </c>
      <c r="E562" s="45">
        <v>92</v>
      </c>
      <c r="F562" s="46"/>
      <c r="G562" s="45"/>
      <c r="H562" s="46"/>
      <c r="I562" s="45"/>
      <c r="J562" s="46"/>
      <c r="K562" s="29"/>
    </row>
    <row r="563" spans="1:11" ht="31.5" x14ac:dyDescent="0.25">
      <c r="A563" s="42"/>
      <c r="B563" s="43" t="s">
        <v>491</v>
      </c>
      <c r="C563" s="201"/>
      <c r="D563" s="46"/>
      <c r="E563" s="45">
        <v>40</v>
      </c>
      <c r="F563" s="46"/>
      <c r="G563" s="45"/>
      <c r="H563" s="46"/>
      <c r="I563" s="45"/>
      <c r="J563" s="46"/>
      <c r="K563" s="29"/>
    </row>
    <row r="564" spans="1:11" x14ac:dyDescent="0.25">
      <c r="A564" s="42"/>
      <c r="B564" s="43" t="s">
        <v>150</v>
      </c>
      <c r="C564" s="201"/>
      <c r="D564" s="46">
        <v>173.7</v>
      </c>
      <c r="E564" s="45">
        <v>130.6</v>
      </c>
      <c r="F564" s="46"/>
      <c r="G564" s="45"/>
      <c r="H564" s="46"/>
      <c r="I564" s="45"/>
      <c r="J564" s="46"/>
      <c r="K564" s="29"/>
    </row>
    <row r="565" spans="1:11" x14ac:dyDescent="0.25">
      <c r="A565" s="42"/>
      <c r="B565" s="43" t="s">
        <v>120</v>
      </c>
      <c r="C565" s="201"/>
      <c r="D565" s="46">
        <v>13.6</v>
      </c>
      <c r="E565" s="45">
        <v>11.3</v>
      </c>
      <c r="F565" s="46"/>
      <c r="G565" s="45"/>
      <c r="H565" s="46"/>
      <c r="I565" s="45"/>
      <c r="J565" s="46"/>
      <c r="K565" s="29"/>
    </row>
    <row r="566" spans="1:11" x14ac:dyDescent="0.25">
      <c r="A566" s="42"/>
      <c r="B566" s="43" t="s">
        <v>88</v>
      </c>
      <c r="C566" s="201"/>
      <c r="D566" s="46">
        <v>7.1</v>
      </c>
      <c r="E566" s="45">
        <v>5.6</v>
      </c>
      <c r="F566" s="46"/>
      <c r="G566" s="45"/>
      <c r="H566" s="46"/>
      <c r="I566" s="45"/>
      <c r="J566" s="46"/>
      <c r="K566" s="29"/>
    </row>
    <row r="567" spans="1:11" x14ac:dyDescent="0.25">
      <c r="A567" s="42"/>
      <c r="B567" s="43" t="s">
        <v>31</v>
      </c>
      <c r="C567" s="201"/>
      <c r="D567" s="46">
        <v>4.5999999999999996</v>
      </c>
      <c r="E567" s="45">
        <v>4.5999999999999996</v>
      </c>
      <c r="F567" s="46"/>
      <c r="G567" s="45"/>
      <c r="H567" s="46"/>
      <c r="I567" s="45"/>
      <c r="J567" s="46"/>
      <c r="K567" s="29"/>
    </row>
    <row r="568" spans="1:11" x14ac:dyDescent="0.25">
      <c r="A568" s="42"/>
      <c r="B568" s="43" t="s">
        <v>307</v>
      </c>
      <c r="C568" s="201"/>
      <c r="D568" s="46">
        <v>0.7</v>
      </c>
      <c r="E568" s="45">
        <v>0.7</v>
      </c>
      <c r="F568" s="46"/>
      <c r="G568" s="45"/>
      <c r="H568" s="46"/>
      <c r="I568" s="45"/>
      <c r="J568" s="46"/>
      <c r="K568" s="29"/>
    </row>
    <row r="569" spans="1:11" s="141" customFormat="1" x14ac:dyDescent="0.25">
      <c r="A569" s="42"/>
      <c r="B569" s="97" t="s">
        <v>153</v>
      </c>
      <c r="C569" s="136"/>
      <c r="D569" s="73">
        <v>22.6</v>
      </c>
      <c r="E569" s="74">
        <v>22.6</v>
      </c>
      <c r="F569" s="73"/>
      <c r="G569" s="74"/>
      <c r="H569" s="73"/>
      <c r="I569" s="74"/>
      <c r="J569" s="73"/>
      <c r="K569" s="63"/>
    </row>
    <row r="570" spans="1:11" x14ac:dyDescent="0.25">
      <c r="A570" s="97" t="s">
        <v>429</v>
      </c>
      <c r="B570" s="43"/>
      <c r="C570" s="44">
        <v>180</v>
      </c>
      <c r="D570" s="46"/>
      <c r="E570" s="45"/>
      <c r="F570" s="46">
        <v>0.51258992805755399</v>
      </c>
      <c r="G570" s="45">
        <v>5.3956834532374105E-2</v>
      </c>
      <c r="H570" s="46">
        <v>12.19935176296744</v>
      </c>
      <c r="I570" s="45">
        <v>51.330989181668166</v>
      </c>
      <c r="J570" s="117">
        <v>0.99</v>
      </c>
      <c r="K570" s="29" t="s">
        <v>430</v>
      </c>
    </row>
    <row r="571" spans="1:11" x14ac:dyDescent="0.25">
      <c r="A571" s="97"/>
      <c r="B571" s="43" t="s">
        <v>431</v>
      </c>
      <c r="C571" s="44"/>
      <c r="D571" s="46">
        <v>21</v>
      </c>
      <c r="E571" s="45">
        <v>21</v>
      </c>
      <c r="F571" s="46"/>
      <c r="G571" s="45"/>
      <c r="H571" s="46"/>
      <c r="I571" s="45"/>
      <c r="J571" s="117"/>
      <c r="K571" s="29"/>
    </row>
    <row r="572" spans="1:11" x14ac:dyDescent="0.25">
      <c r="A572" s="97"/>
      <c r="B572" s="43" t="s">
        <v>29</v>
      </c>
      <c r="C572" s="44"/>
      <c r="D572" s="46">
        <v>6</v>
      </c>
      <c r="E572" s="45">
        <v>6</v>
      </c>
      <c r="F572" s="46"/>
      <c r="G572" s="45"/>
      <c r="H572" s="46"/>
      <c r="I572" s="45"/>
      <c r="J572" s="117"/>
      <c r="K572" s="29"/>
    </row>
    <row r="573" spans="1:11" x14ac:dyDescent="0.25">
      <c r="A573" s="97"/>
      <c r="B573" s="43" t="s">
        <v>68</v>
      </c>
      <c r="C573" s="44"/>
      <c r="D573" s="46">
        <v>180</v>
      </c>
      <c r="E573" s="45">
        <v>180</v>
      </c>
      <c r="F573" s="46"/>
      <c r="G573" s="45"/>
      <c r="H573" s="46"/>
      <c r="I573" s="45"/>
      <c r="J573" s="117"/>
      <c r="K573" s="29"/>
    </row>
    <row r="574" spans="1:11" ht="31.5" x14ac:dyDescent="0.25">
      <c r="A574" s="97" t="s">
        <v>230</v>
      </c>
      <c r="B574" s="43"/>
      <c r="C574" s="61">
        <v>20</v>
      </c>
      <c r="D574" s="45">
        <v>20</v>
      </c>
      <c r="E574" s="46">
        <v>20</v>
      </c>
      <c r="F574" s="61">
        <v>1.52</v>
      </c>
      <c r="G574" s="44">
        <v>0.16</v>
      </c>
      <c r="H574" s="65">
        <v>9.85</v>
      </c>
      <c r="I574" s="72">
        <v>47.33</v>
      </c>
      <c r="J574" s="65">
        <v>0</v>
      </c>
      <c r="K574" s="29" t="s">
        <v>239</v>
      </c>
    </row>
    <row r="575" spans="1:11" ht="32.25" thickBot="1" x14ac:dyDescent="0.3">
      <c r="A575" s="42" t="s">
        <v>303</v>
      </c>
      <c r="B575" s="43"/>
      <c r="C575" s="44">
        <v>50</v>
      </c>
      <c r="D575" s="65">
        <v>50</v>
      </c>
      <c r="E575" s="44">
        <v>50</v>
      </c>
      <c r="F575" s="46">
        <v>3.3</v>
      </c>
      <c r="G575" s="45">
        <v>0.6</v>
      </c>
      <c r="H575" s="46">
        <v>19.82</v>
      </c>
      <c r="I575" s="45">
        <v>99.1</v>
      </c>
      <c r="J575" s="65"/>
      <c r="K575" s="81" t="s">
        <v>238</v>
      </c>
    </row>
    <row r="576" spans="1:11" ht="16.5" thickBot="1" x14ac:dyDescent="0.3">
      <c r="A576" s="189" t="s">
        <v>39</v>
      </c>
      <c r="B576" s="52"/>
      <c r="C576" s="194">
        <v>677</v>
      </c>
      <c r="D576" s="191"/>
      <c r="E576" s="187"/>
      <c r="F576" s="172">
        <f>F545+F552+F561+F570+F574+F575</f>
        <v>21.612589928057556</v>
      </c>
      <c r="G576" s="173">
        <f t="shared" ref="G576:J576" si="31">G545+G552+G561+G570+G574+G575</f>
        <v>18.003956834532374</v>
      </c>
      <c r="H576" s="172">
        <f t="shared" si="31"/>
        <v>71.709351762967444</v>
      </c>
      <c r="I576" s="173">
        <f t="shared" si="31"/>
        <v>572.65098918166814</v>
      </c>
      <c r="J576" s="172">
        <f t="shared" si="31"/>
        <v>28.599999999999998</v>
      </c>
      <c r="K576" s="35"/>
    </row>
    <row r="577" spans="1:11" x14ac:dyDescent="0.25">
      <c r="A577" s="97"/>
      <c r="B577" s="86" t="s">
        <v>535</v>
      </c>
      <c r="C577" s="44"/>
      <c r="D577" s="65"/>
      <c r="E577" s="44"/>
      <c r="F577" s="46"/>
      <c r="G577" s="45"/>
      <c r="H577" s="46"/>
      <c r="I577" s="45"/>
      <c r="J577" s="46"/>
      <c r="K577" s="29"/>
    </row>
    <row r="578" spans="1:11" ht="31.5" x14ac:dyDescent="0.25">
      <c r="A578" s="87" t="s">
        <v>187</v>
      </c>
      <c r="B578" s="96"/>
      <c r="C578" s="91">
        <v>180</v>
      </c>
      <c r="D578" s="90"/>
      <c r="E578" s="91"/>
      <c r="F578" s="92">
        <v>2.58</v>
      </c>
      <c r="G578" s="93">
        <v>3.1</v>
      </c>
      <c r="H578" s="92">
        <v>13.6</v>
      </c>
      <c r="I578" s="93">
        <v>91.891891891891888</v>
      </c>
      <c r="J578" s="92">
        <v>0.54</v>
      </c>
      <c r="K578" s="146" t="s">
        <v>159</v>
      </c>
    </row>
    <row r="579" spans="1:11" ht="47.25" x14ac:dyDescent="0.25">
      <c r="A579" s="97" t="s">
        <v>506</v>
      </c>
      <c r="B579" s="43" t="s">
        <v>194</v>
      </c>
      <c r="C579" s="91"/>
      <c r="D579" s="90">
        <v>185</v>
      </c>
      <c r="E579" s="91">
        <v>180</v>
      </c>
      <c r="F579" s="92"/>
      <c r="G579" s="93"/>
      <c r="H579" s="92"/>
      <c r="I579" s="93"/>
      <c r="J579" s="92"/>
      <c r="K579" s="29"/>
    </row>
    <row r="580" spans="1:11" ht="32.25" thickBot="1" x14ac:dyDescent="0.3">
      <c r="A580" s="97" t="s">
        <v>262</v>
      </c>
      <c r="B580" s="43" t="s">
        <v>57</v>
      </c>
      <c r="C580" s="91">
        <v>40</v>
      </c>
      <c r="D580" s="90">
        <v>40</v>
      </c>
      <c r="E580" s="91">
        <v>40</v>
      </c>
      <c r="F580" s="92">
        <v>3</v>
      </c>
      <c r="G580" s="93">
        <v>3.92</v>
      </c>
      <c r="H580" s="92">
        <v>29.76</v>
      </c>
      <c r="I580" s="93">
        <v>166.8</v>
      </c>
      <c r="J580" s="92"/>
      <c r="K580" s="29" t="s">
        <v>240</v>
      </c>
    </row>
    <row r="581" spans="1:11" ht="16.5" thickBot="1" x14ac:dyDescent="0.3">
      <c r="A581" s="631" t="s">
        <v>39</v>
      </c>
      <c r="B581" s="628"/>
      <c r="C581" s="632">
        <v>220</v>
      </c>
      <c r="D581" s="633"/>
      <c r="E581" s="632"/>
      <c r="F581" s="667">
        <f>F578+F580</f>
        <v>5.58</v>
      </c>
      <c r="G581" s="636">
        <f t="shared" ref="G581:J581" si="32">G578+G580</f>
        <v>7.02</v>
      </c>
      <c r="H581" s="667">
        <f t="shared" si="32"/>
        <v>43.36</v>
      </c>
      <c r="I581" s="636">
        <f t="shared" si="32"/>
        <v>258.69189189189188</v>
      </c>
      <c r="J581" s="667">
        <f t="shared" si="32"/>
        <v>0.54</v>
      </c>
      <c r="K581" s="651"/>
    </row>
    <row r="582" spans="1:11" x14ac:dyDescent="0.25">
      <c r="A582" s="643"/>
      <c r="B582" s="86" t="s">
        <v>532</v>
      </c>
      <c r="C582" s="664"/>
      <c r="D582" s="663"/>
      <c r="E582" s="664"/>
      <c r="F582" s="665"/>
      <c r="G582" s="662"/>
      <c r="H582" s="665"/>
      <c r="I582" s="662"/>
      <c r="J582" s="665"/>
      <c r="K582" s="656"/>
    </row>
    <row r="583" spans="1:11" s="202" customFormat="1" ht="31.5" x14ac:dyDescent="0.25">
      <c r="A583" s="121" t="s">
        <v>295</v>
      </c>
      <c r="B583" s="43"/>
      <c r="C583" s="44" t="s">
        <v>316</v>
      </c>
      <c r="D583" s="124"/>
      <c r="E583" s="72"/>
      <c r="F583" s="46">
        <v>12.818</v>
      </c>
      <c r="G583" s="45">
        <v>12.06</v>
      </c>
      <c r="H583" s="46">
        <v>29.224</v>
      </c>
      <c r="I583" s="45">
        <v>302.60000000000002</v>
      </c>
      <c r="J583" s="46">
        <v>0.66</v>
      </c>
      <c r="K583" s="29" t="s">
        <v>283</v>
      </c>
    </row>
    <row r="584" spans="1:11" s="202" customFormat="1" x14ac:dyDescent="0.25">
      <c r="A584" s="121"/>
      <c r="B584" s="43" t="s">
        <v>79</v>
      </c>
      <c r="C584" s="66"/>
      <c r="D584" s="46">
        <v>121.55</v>
      </c>
      <c r="E584" s="72">
        <v>119.2</v>
      </c>
      <c r="F584" s="46"/>
      <c r="G584" s="45"/>
      <c r="H584" s="46"/>
      <c r="I584" s="45"/>
      <c r="J584" s="46"/>
      <c r="K584" s="29"/>
    </row>
    <row r="585" spans="1:11" s="202" customFormat="1" x14ac:dyDescent="0.25">
      <c r="A585" s="121"/>
      <c r="B585" s="43" t="s">
        <v>113</v>
      </c>
      <c r="C585" s="66"/>
      <c r="D585" s="124">
        <v>7.8</v>
      </c>
      <c r="E585" s="72">
        <v>7.8</v>
      </c>
      <c r="F585" s="46"/>
      <c r="G585" s="45"/>
      <c r="H585" s="46"/>
      <c r="I585" s="45"/>
      <c r="J585" s="117"/>
      <c r="K585" s="29"/>
    </row>
    <row r="586" spans="1:11" s="202" customFormat="1" x14ac:dyDescent="0.25">
      <c r="A586" s="121"/>
      <c r="B586" s="43" t="s">
        <v>44</v>
      </c>
      <c r="C586" s="66"/>
      <c r="D586" s="124">
        <v>6.5</v>
      </c>
      <c r="E586" s="72">
        <v>5.42</v>
      </c>
      <c r="F586" s="46"/>
      <c r="G586" s="45"/>
      <c r="H586" s="46"/>
      <c r="I586" s="45"/>
      <c r="J586" s="117"/>
      <c r="K586" s="29"/>
    </row>
    <row r="587" spans="1:11" s="202" customFormat="1" x14ac:dyDescent="0.25">
      <c r="A587" s="121"/>
      <c r="B587" s="43" t="s">
        <v>29</v>
      </c>
      <c r="C587" s="66"/>
      <c r="D587" s="46">
        <v>10.4</v>
      </c>
      <c r="E587" s="72">
        <v>10.4</v>
      </c>
      <c r="F587" s="46"/>
      <c r="G587" s="45"/>
      <c r="H587" s="46"/>
      <c r="I587" s="45"/>
      <c r="J587" s="117"/>
      <c r="K587" s="29"/>
    </row>
    <row r="588" spans="1:11" s="202" customFormat="1" x14ac:dyDescent="0.25">
      <c r="A588" s="121"/>
      <c r="B588" s="43" t="s">
        <v>75</v>
      </c>
      <c r="C588" s="66"/>
      <c r="D588" s="46">
        <v>5.2</v>
      </c>
      <c r="E588" s="72">
        <v>5.2</v>
      </c>
      <c r="F588" s="46"/>
      <c r="G588" s="45"/>
      <c r="H588" s="46"/>
      <c r="I588" s="45"/>
      <c r="J588" s="117"/>
      <c r="K588" s="29"/>
    </row>
    <row r="589" spans="1:11" s="202" customFormat="1" x14ac:dyDescent="0.25">
      <c r="A589" s="121"/>
      <c r="B589" s="43" t="s">
        <v>31</v>
      </c>
      <c r="C589" s="66"/>
      <c r="D589" s="124">
        <v>5.2</v>
      </c>
      <c r="E589" s="72">
        <v>5.2</v>
      </c>
      <c r="F589" s="46"/>
      <c r="G589" s="45"/>
      <c r="H589" s="46"/>
      <c r="I589" s="45"/>
      <c r="J589" s="117"/>
      <c r="K589" s="29"/>
    </row>
    <row r="590" spans="1:11" s="202" customFormat="1" ht="15" customHeight="1" x14ac:dyDescent="0.25">
      <c r="A590" s="121"/>
      <c r="B590" s="43" t="s">
        <v>51</v>
      </c>
      <c r="C590" s="66"/>
      <c r="D590" s="124">
        <v>5.2</v>
      </c>
      <c r="E590" s="72">
        <v>5.2</v>
      </c>
      <c r="F590" s="46"/>
      <c r="G590" s="45"/>
      <c r="H590" s="46"/>
      <c r="I590" s="45"/>
      <c r="J590" s="117"/>
      <c r="K590" s="29"/>
    </row>
    <row r="591" spans="1:11" s="202" customFormat="1" x14ac:dyDescent="0.25">
      <c r="A591" s="121"/>
      <c r="B591" s="47" t="s">
        <v>259</v>
      </c>
      <c r="C591" s="66"/>
      <c r="D591" s="124">
        <v>0.65</v>
      </c>
      <c r="E591" s="72">
        <v>0.65</v>
      </c>
      <c r="F591" s="46"/>
      <c r="G591" s="45"/>
      <c r="H591" s="46"/>
      <c r="I591" s="45"/>
      <c r="J591" s="117"/>
      <c r="K591" s="29"/>
    </row>
    <row r="592" spans="1:11" s="202" customFormat="1" x14ac:dyDescent="0.25">
      <c r="A592" s="121"/>
      <c r="B592" s="43" t="s">
        <v>294</v>
      </c>
      <c r="C592" s="66"/>
      <c r="D592" s="124">
        <v>20</v>
      </c>
      <c r="E592" s="72">
        <v>20</v>
      </c>
      <c r="F592" s="46"/>
      <c r="G592" s="45"/>
      <c r="H592" s="46"/>
      <c r="I592" s="45"/>
      <c r="J592" s="117"/>
      <c r="K592" s="29"/>
    </row>
    <row r="593" spans="1:11" x14ac:dyDescent="0.25">
      <c r="A593" s="176" t="s">
        <v>475</v>
      </c>
      <c r="B593" s="43"/>
      <c r="C593" s="44" t="s">
        <v>398</v>
      </c>
      <c r="D593" s="65"/>
      <c r="E593" s="44"/>
      <c r="F593" s="46">
        <v>0.22</v>
      </c>
      <c r="G593" s="45">
        <v>0.1</v>
      </c>
      <c r="H593" s="46">
        <v>16.809999999999999</v>
      </c>
      <c r="I593" s="45">
        <v>84.84</v>
      </c>
      <c r="J593" s="65">
        <v>43.92</v>
      </c>
      <c r="K593" s="29" t="s">
        <v>476</v>
      </c>
    </row>
    <row r="594" spans="1:11" x14ac:dyDescent="0.25">
      <c r="A594" s="176"/>
      <c r="B594" s="43" t="s">
        <v>478</v>
      </c>
      <c r="C594" s="44"/>
      <c r="D594" s="65">
        <v>18.399999999999999</v>
      </c>
      <c r="E594" s="44">
        <v>18</v>
      </c>
      <c r="F594" s="46"/>
      <c r="G594" s="45"/>
      <c r="H594" s="46"/>
      <c r="I594" s="45"/>
      <c r="J594" s="65"/>
      <c r="K594" s="29"/>
    </row>
    <row r="595" spans="1:11" x14ac:dyDescent="0.25">
      <c r="A595" s="176"/>
      <c r="B595" s="43" t="s">
        <v>63</v>
      </c>
      <c r="C595" s="44"/>
      <c r="D595" s="65">
        <v>6</v>
      </c>
      <c r="E595" s="44">
        <v>6</v>
      </c>
      <c r="F595" s="46"/>
      <c r="G595" s="45"/>
      <c r="H595" s="46"/>
      <c r="I595" s="45"/>
      <c r="J595" s="65"/>
      <c r="K595" s="29"/>
    </row>
    <row r="596" spans="1:11" ht="26.25" customHeight="1" thickBot="1" x14ac:dyDescent="0.3">
      <c r="A596" s="176"/>
      <c r="B596" s="43" t="s">
        <v>68</v>
      </c>
      <c r="C596" s="44"/>
      <c r="D596" s="65">
        <v>180</v>
      </c>
      <c r="E596" s="44">
        <v>180</v>
      </c>
      <c r="F596" s="46"/>
      <c r="G596" s="45"/>
      <c r="H596" s="46"/>
      <c r="I596" s="45"/>
      <c r="J596" s="65"/>
      <c r="K596" s="29"/>
    </row>
    <row r="597" spans="1:11" ht="16.5" thickBot="1" x14ac:dyDescent="0.3">
      <c r="A597" s="189" t="s">
        <v>39</v>
      </c>
      <c r="B597" s="52"/>
      <c r="C597" s="194">
        <v>336</v>
      </c>
      <c r="D597" s="99"/>
      <c r="E597" s="33"/>
      <c r="F597" s="172">
        <f>F583+F593</f>
        <v>13.038</v>
      </c>
      <c r="G597" s="173">
        <f t="shared" ref="G597:J597" si="33">G583+G593</f>
        <v>12.16</v>
      </c>
      <c r="H597" s="172">
        <f t="shared" si="33"/>
        <v>46.033999999999999</v>
      </c>
      <c r="I597" s="173">
        <f t="shared" si="33"/>
        <v>387.44000000000005</v>
      </c>
      <c r="J597" s="172">
        <f t="shared" si="33"/>
        <v>44.58</v>
      </c>
      <c r="K597" s="35"/>
    </row>
    <row r="598" spans="1:11" ht="16.5" thickBot="1" x14ac:dyDescent="0.3">
      <c r="A598" s="189" t="s">
        <v>64</v>
      </c>
      <c r="B598" s="203"/>
      <c r="C598" s="194">
        <f>C539+C543+C576+C581+C597</f>
        <v>1737</v>
      </c>
      <c r="D598" s="194"/>
      <c r="E598" s="194"/>
      <c r="F598" s="173">
        <f t="shared" ref="F598:J598" si="34">F539+F543+F576+F581+F597</f>
        <v>51.125365470433465</v>
      </c>
      <c r="G598" s="173">
        <f t="shared" si="34"/>
        <v>49.810701789546073</v>
      </c>
      <c r="H598" s="173">
        <f t="shared" si="34"/>
        <v>221.81149541755872</v>
      </c>
      <c r="I598" s="173">
        <f t="shared" si="34"/>
        <v>1637.4635140815267</v>
      </c>
      <c r="J598" s="173">
        <f t="shared" si="34"/>
        <v>85.1</v>
      </c>
      <c r="K598" s="35"/>
    </row>
    <row r="599" spans="1:11" x14ac:dyDescent="0.25">
      <c r="A599" s="153"/>
      <c r="B599" s="88"/>
      <c r="C599" s="180"/>
      <c r="D599" s="180"/>
      <c r="E599" s="180"/>
      <c r="F599" s="180"/>
      <c r="G599" s="180"/>
      <c r="H599" s="180"/>
      <c r="I599" s="180"/>
      <c r="J599" s="180"/>
      <c r="K599" s="43"/>
    </row>
    <row r="600" spans="1:11" x14ac:dyDescent="0.25">
      <c r="A600" s="128"/>
      <c r="B600" s="47"/>
      <c r="C600" s="106"/>
      <c r="D600" s="46"/>
      <c r="E600" s="46"/>
      <c r="F600" s="58"/>
      <c r="G600" s="58"/>
      <c r="H600" s="58"/>
      <c r="I600" s="58"/>
      <c r="J600" s="58"/>
      <c r="K600" s="43"/>
    </row>
    <row r="601" spans="1:11" ht="16.5" thickBot="1" x14ac:dyDescent="0.3">
      <c r="A601" s="618" t="s">
        <v>353</v>
      </c>
      <c r="B601" s="47"/>
      <c r="C601" s="204"/>
      <c r="D601" s="205"/>
      <c r="E601" s="117"/>
      <c r="J601" s="109"/>
      <c r="K601" s="31"/>
    </row>
    <row r="602" spans="1:11" ht="37.5" customHeight="1" x14ac:dyDescent="0.25">
      <c r="A602" s="11" t="s">
        <v>5</v>
      </c>
      <c r="B602" s="12"/>
      <c r="C602" s="37" t="s">
        <v>6</v>
      </c>
      <c r="D602" s="16" t="s">
        <v>7</v>
      </c>
      <c r="E602" s="15" t="s">
        <v>7</v>
      </c>
      <c r="F602" s="14" t="s">
        <v>8</v>
      </c>
      <c r="G602" s="16"/>
      <c r="H602" s="17"/>
      <c r="I602" s="14" t="s">
        <v>9</v>
      </c>
      <c r="J602" s="14" t="s">
        <v>10</v>
      </c>
      <c r="K602" s="110" t="s">
        <v>66</v>
      </c>
    </row>
    <row r="603" spans="1:11" ht="28.5" customHeight="1" thickBot="1" x14ac:dyDescent="0.3">
      <c r="A603" s="111" t="s">
        <v>12</v>
      </c>
      <c r="B603" s="112"/>
      <c r="C603" s="113" t="s">
        <v>13</v>
      </c>
      <c r="D603" s="27" t="s">
        <v>14</v>
      </c>
      <c r="E603" s="24" t="s">
        <v>14</v>
      </c>
      <c r="F603" s="25"/>
      <c r="G603" s="26"/>
      <c r="H603" s="26"/>
      <c r="I603" s="23" t="s">
        <v>15</v>
      </c>
      <c r="J603" s="23"/>
      <c r="K603" s="116" t="s">
        <v>67</v>
      </c>
    </row>
    <row r="604" spans="1:11" ht="16.5" thickBot="1" x14ac:dyDescent="0.3">
      <c r="A604" s="30"/>
      <c r="B604" s="31"/>
      <c r="C604" s="98"/>
      <c r="D604" s="83" t="s">
        <v>16</v>
      </c>
      <c r="E604" s="33" t="s">
        <v>17</v>
      </c>
      <c r="F604" s="33" t="s">
        <v>18</v>
      </c>
      <c r="G604" s="33" t="s">
        <v>19</v>
      </c>
      <c r="H604" s="99" t="s">
        <v>20</v>
      </c>
      <c r="I604" s="34" t="s">
        <v>21</v>
      </c>
      <c r="J604" s="34" t="s">
        <v>22</v>
      </c>
      <c r="K604" s="81"/>
    </row>
    <row r="605" spans="1:11" x14ac:dyDescent="0.25">
      <c r="A605" s="42"/>
      <c r="B605" s="182" t="s">
        <v>23</v>
      </c>
      <c r="C605" s="37"/>
      <c r="D605" s="46"/>
      <c r="E605" s="39"/>
      <c r="F605" s="117"/>
      <c r="G605" s="39"/>
      <c r="H605" s="117"/>
      <c r="I605" s="39"/>
      <c r="J605" s="39"/>
      <c r="K605" s="29"/>
    </row>
    <row r="606" spans="1:11" ht="31.5" x14ac:dyDescent="0.25">
      <c r="A606" s="42" t="s">
        <v>377</v>
      </c>
      <c r="B606" s="43"/>
      <c r="C606" s="44" t="s">
        <v>397</v>
      </c>
      <c r="D606" s="46"/>
      <c r="E606" s="45"/>
      <c r="F606" s="46">
        <v>5.8419999999999996</v>
      </c>
      <c r="G606" s="45">
        <v>5.65</v>
      </c>
      <c r="H606" s="46">
        <v>30.68</v>
      </c>
      <c r="I606" s="45">
        <v>213.26</v>
      </c>
      <c r="J606" s="46">
        <v>0.86</v>
      </c>
      <c r="K606" s="29" t="s">
        <v>101</v>
      </c>
    </row>
    <row r="607" spans="1:11" x14ac:dyDescent="0.25">
      <c r="A607" s="42"/>
      <c r="B607" s="88" t="s">
        <v>102</v>
      </c>
      <c r="C607" s="44"/>
      <c r="D607" s="46">
        <v>22.5</v>
      </c>
      <c r="E607" s="45">
        <v>22.5</v>
      </c>
      <c r="F607" s="46"/>
      <c r="G607" s="45"/>
      <c r="H607" s="46"/>
      <c r="I607" s="45"/>
      <c r="J607" s="46"/>
      <c r="K607" s="29"/>
    </row>
    <row r="608" spans="1:11" x14ac:dyDescent="0.25">
      <c r="A608" s="42"/>
      <c r="B608" s="43" t="s">
        <v>27</v>
      </c>
      <c r="C608" s="44"/>
      <c r="D608" s="46">
        <v>90</v>
      </c>
      <c r="E608" s="45">
        <v>90</v>
      </c>
      <c r="F608" s="46"/>
      <c r="G608" s="45"/>
      <c r="H608" s="46"/>
      <c r="I608" s="45"/>
      <c r="J608" s="46"/>
      <c r="K608" s="29"/>
    </row>
    <row r="609" spans="1:11" x14ac:dyDescent="0.25">
      <c r="A609" s="42"/>
      <c r="B609" s="43" t="s">
        <v>28</v>
      </c>
      <c r="C609" s="44"/>
      <c r="D609" s="46">
        <v>68</v>
      </c>
      <c r="E609" s="45">
        <v>68</v>
      </c>
      <c r="F609" s="46"/>
      <c r="G609" s="45"/>
      <c r="H609" s="46"/>
      <c r="I609" s="45"/>
      <c r="J609" s="46"/>
      <c r="K609" s="29"/>
    </row>
    <row r="610" spans="1:11" x14ac:dyDescent="0.25">
      <c r="A610" s="42"/>
      <c r="B610" s="43" t="s">
        <v>29</v>
      </c>
      <c r="C610" s="44"/>
      <c r="D610" s="46">
        <v>2.5</v>
      </c>
      <c r="E610" s="45">
        <v>2.5</v>
      </c>
      <c r="F610" s="46"/>
      <c r="G610" s="45"/>
      <c r="H610" s="46"/>
      <c r="I610" s="45"/>
      <c r="J610" s="46"/>
      <c r="K610" s="29"/>
    </row>
    <row r="611" spans="1:11" x14ac:dyDescent="0.25">
      <c r="A611" s="42"/>
      <c r="B611" s="47" t="s">
        <v>259</v>
      </c>
      <c r="C611" s="44"/>
      <c r="D611" s="46">
        <v>0.5</v>
      </c>
      <c r="E611" s="45">
        <v>0.5</v>
      </c>
      <c r="F611" s="46"/>
      <c r="G611" s="45"/>
      <c r="H611" s="46"/>
      <c r="I611" s="45"/>
      <c r="J611" s="46"/>
      <c r="K611" s="29"/>
    </row>
    <row r="612" spans="1:11" x14ac:dyDescent="0.25">
      <c r="A612" s="42"/>
      <c r="B612" s="43" t="s">
        <v>31</v>
      </c>
      <c r="C612" s="44"/>
      <c r="D612" s="46">
        <v>3</v>
      </c>
      <c r="E612" s="45">
        <v>3</v>
      </c>
      <c r="F612" s="46"/>
      <c r="G612" s="45"/>
      <c r="H612" s="46"/>
      <c r="I612" s="45"/>
      <c r="J612" s="45"/>
      <c r="K612" s="29"/>
    </row>
    <row r="613" spans="1:11" ht="31.5" x14ac:dyDescent="0.25">
      <c r="A613" s="42" t="s">
        <v>32</v>
      </c>
      <c r="B613" s="43"/>
      <c r="C613" s="44">
        <v>180</v>
      </c>
      <c r="D613" s="117"/>
      <c r="E613" s="40"/>
      <c r="F613" s="46">
        <v>2.8522522522522524</v>
      </c>
      <c r="G613" s="45">
        <v>2.4126126126126128</v>
      </c>
      <c r="H613" s="46">
        <v>5.9868026394721046</v>
      </c>
      <c r="I613" s="45">
        <v>42.673951696147256</v>
      </c>
      <c r="J613" s="45">
        <v>1.17</v>
      </c>
      <c r="K613" s="29" t="s">
        <v>33</v>
      </c>
    </row>
    <row r="614" spans="1:11" x14ac:dyDescent="0.25">
      <c r="A614" s="42"/>
      <c r="B614" s="43" t="s">
        <v>34</v>
      </c>
      <c r="C614" s="44"/>
      <c r="D614" s="46">
        <v>2.5</v>
      </c>
      <c r="E614" s="45">
        <v>2.5</v>
      </c>
      <c r="F614" s="46"/>
      <c r="G614" s="45"/>
      <c r="H614" s="46"/>
      <c r="I614" s="45"/>
      <c r="J614" s="45"/>
      <c r="K614" s="29"/>
    </row>
    <row r="615" spans="1:11" x14ac:dyDescent="0.25">
      <c r="A615" s="42"/>
      <c r="B615" s="43" t="s">
        <v>29</v>
      </c>
      <c r="C615" s="44"/>
      <c r="D615" s="46">
        <v>6</v>
      </c>
      <c r="E615" s="45">
        <v>6</v>
      </c>
      <c r="F615" s="46"/>
      <c r="G615" s="45"/>
      <c r="H615" s="46"/>
      <c r="I615" s="45"/>
      <c r="J615" s="45"/>
      <c r="K615" s="29"/>
    </row>
    <row r="616" spans="1:11" x14ac:dyDescent="0.25">
      <c r="A616" s="50"/>
      <c r="B616" s="43" t="s">
        <v>27</v>
      </c>
      <c r="C616" s="44"/>
      <c r="D616" s="46">
        <v>90</v>
      </c>
      <c r="E616" s="45">
        <v>90</v>
      </c>
      <c r="F616" s="46"/>
      <c r="G616" s="45"/>
      <c r="H616" s="46"/>
      <c r="I616" s="45"/>
      <c r="J616" s="45"/>
      <c r="K616" s="29"/>
    </row>
    <row r="617" spans="1:11" x14ac:dyDescent="0.25">
      <c r="A617" s="50"/>
      <c r="B617" s="43" t="s">
        <v>28</v>
      </c>
      <c r="C617" s="44"/>
      <c r="D617" s="46">
        <v>108</v>
      </c>
      <c r="E617" s="45">
        <v>108</v>
      </c>
      <c r="F617" s="46"/>
      <c r="G617" s="45"/>
      <c r="H617" s="46"/>
      <c r="I617" s="45"/>
      <c r="J617" s="45"/>
      <c r="K617" s="29"/>
    </row>
    <row r="618" spans="1:11" ht="31.5" x14ac:dyDescent="0.25">
      <c r="A618" s="169" t="s">
        <v>245</v>
      </c>
      <c r="B618" s="43"/>
      <c r="C618" s="44" t="s">
        <v>36</v>
      </c>
      <c r="D618" s="46"/>
      <c r="E618" s="45"/>
      <c r="F618" s="46">
        <v>2.2922522522522524</v>
      </c>
      <c r="G618" s="45">
        <v>4.5008708708708705</v>
      </c>
      <c r="H618" s="46">
        <v>15.505435435435436</v>
      </c>
      <c r="I618" s="45">
        <v>111.67867867867868</v>
      </c>
      <c r="J618" s="45"/>
      <c r="K618" s="29" t="s">
        <v>37</v>
      </c>
    </row>
    <row r="619" spans="1:11" x14ac:dyDescent="0.25">
      <c r="A619" s="169"/>
      <c r="B619" s="43" t="s">
        <v>38</v>
      </c>
      <c r="C619" s="44"/>
      <c r="D619" s="46">
        <v>30</v>
      </c>
      <c r="E619" s="45">
        <v>30</v>
      </c>
      <c r="F619" s="46"/>
      <c r="G619" s="45"/>
      <c r="H619" s="46"/>
      <c r="I619" s="45"/>
      <c r="J619" s="45"/>
      <c r="K619" s="29"/>
    </row>
    <row r="620" spans="1:11" x14ac:dyDescent="0.25">
      <c r="A620" s="169"/>
      <c r="B620" s="43" t="s">
        <v>31</v>
      </c>
      <c r="C620" s="44"/>
      <c r="D620" s="46">
        <v>5</v>
      </c>
      <c r="E620" s="45">
        <v>5</v>
      </c>
      <c r="F620" s="46" t="s">
        <v>3</v>
      </c>
      <c r="G620" s="45"/>
      <c r="H620" s="46"/>
      <c r="I620" s="45"/>
      <c r="J620" s="45"/>
      <c r="K620" s="29"/>
    </row>
    <row r="621" spans="1:11" ht="16.5" thickBot="1" x14ac:dyDescent="0.3">
      <c r="A621" s="169" t="s">
        <v>479</v>
      </c>
      <c r="B621" s="43" t="s">
        <v>480</v>
      </c>
      <c r="C621" s="44">
        <v>15</v>
      </c>
      <c r="D621" s="46">
        <v>15.3</v>
      </c>
      <c r="E621" s="45">
        <v>15</v>
      </c>
      <c r="F621" s="46">
        <v>3.95</v>
      </c>
      <c r="G621" s="45">
        <v>3.99</v>
      </c>
      <c r="H621" s="46"/>
      <c r="I621" s="45">
        <v>51.5</v>
      </c>
      <c r="J621" s="45"/>
      <c r="K621" s="29" t="s">
        <v>481</v>
      </c>
    </row>
    <row r="622" spans="1:11" ht="16.5" thickBot="1" x14ac:dyDescent="0.3">
      <c r="A622" s="51" t="s">
        <v>39</v>
      </c>
      <c r="B622" s="52"/>
      <c r="C622" s="194">
        <v>413</v>
      </c>
      <c r="D622" s="562"/>
      <c r="E622" s="563"/>
      <c r="F622" s="172">
        <f>F606+F613+F618+F621</f>
        <v>14.936504504504505</v>
      </c>
      <c r="G622" s="173">
        <f t="shared" ref="G622:J622" si="35">G606+G613+G618+G621</f>
        <v>16.553483483483483</v>
      </c>
      <c r="H622" s="172">
        <f t="shared" si="35"/>
        <v>52.17223807490754</v>
      </c>
      <c r="I622" s="173">
        <f t="shared" si="35"/>
        <v>419.11263037482593</v>
      </c>
      <c r="J622" s="172">
        <f t="shared" si="35"/>
        <v>2.0299999999999998</v>
      </c>
      <c r="K622" s="35"/>
    </row>
    <row r="623" spans="1:11" x14ac:dyDescent="0.25">
      <c r="A623" s="11"/>
      <c r="B623" s="192" t="s">
        <v>40</v>
      </c>
      <c r="C623" s="37"/>
      <c r="D623" s="16"/>
      <c r="E623" s="15"/>
      <c r="F623" s="16"/>
      <c r="G623" s="15"/>
      <c r="H623" s="16"/>
      <c r="I623" s="15"/>
      <c r="J623" s="15"/>
      <c r="K623" s="29"/>
    </row>
    <row r="624" spans="1:11" x14ac:dyDescent="0.25">
      <c r="A624" s="42" t="s">
        <v>284</v>
      </c>
      <c r="B624" s="43"/>
      <c r="C624" s="44">
        <v>200</v>
      </c>
      <c r="D624" s="46">
        <v>200</v>
      </c>
      <c r="E624" s="45">
        <v>200</v>
      </c>
      <c r="F624" s="38">
        <v>1</v>
      </c>
      <c r="G624" s="45">
        <v>0</v>
      </c>
      <c r="H624" s="46">
        <v>20.18</v>
      </c>
      <c r="I624" s="45">
        <v>84.73</v>
      </c>
      <c r="J624" s="46">
        <v>4</v>
      </c>
      <c r="K624" s="29" t="s">
        <v>228</v>
      </c>
    </row>
    <row r="625" spans="1:11" ht="16.5" thickBot="1" x14ac:dyDescent="0.3">
      <c r="A625" s="42" t="s">
        <v>148</v>
      </c>
      <c r="B625" s="43"/>
      <c r="C625" s="44"/>
      <c r="D625" s="46"/>
      <c r="E625" s="45"/>
      <c r="F625" s="38"/>
      <c r="G625" s="45"/>
      <c r="H625" s="46"/>
      <c r="I625" s="45"/>
      <c r="J625" s="46"/>
      <c r="K625" s="29"/>
    </row>
    <row r="626" spans="1:11" ht="16.5" thickBot="1" x14ac:dyDescent="0.3">
      <c r="A626" s="189" t="s">
        <v>39</v>
      </c>
      <c r="B626" s="628"/>
      <c r="C626" s="194">
        <v>200</v>
      </c>
      <c r="D626" s="642"/>
      <c r="E626" s="564"/>
      <c r="F626" s="173">
        <f>F624</f>
        <v>1</v>
      </c>
      <c r="G626" s="173">
        <f t="shared" ref="G626:J626" si="36">G624</f>
        <v>0</v>
      </c>
      <c r="H626" s="173">
        <f t="shared" si="36"/>
        <v>20.18</v>
      </c>
      <c r="I626" s="173">
        <f t="shared" si="36"/>
        <v>84.73</v>
      </c>
      <c r="J626" s="173">
        <f t="shared" si="36"/>
        <v>4</v>
      </c>
      <c r="K626" s="35"/>
    </row>
    <row r="627" spans="1:11" x14ac:dyDescent="0.25">
      <c r="A627" s="11"/>
      <c r="B627" s="192" t="s">
        <v>42</v>
      </c>
      <c r="C627" s="37"/>
      <c r="D627" s="206"/>
      <c r="E627" s="122"/>
      <c r="F627" s="16"/>
      <c r="G627" s="15"/>
      <c r="H627" s="16"/>
      <c r="I627" s="15"/>
      <c r="J627" s="40"/>
      <c r="K627" s="29"/>
    </row>
    <row r="628" spans="1:11" x14ac:dyDescent="0.25">
      <c r="A628" s="42" t="s">
        <v>452</v>
      </c>
      <c r="B628" s="47"/>
      <c r="C628" s="61">
        <v>50</v>
      </c>
      <c r="D628" s="45"/>
      <c r="E628" s="62"/>
      <c r="F628" s="38">
        <v>1.49</v>
      </c>
      <c r="G628" s="45">
        <v>2.59</v>
      </c>
      <c r="H628" s="45">
        <v>3.12</v>
      </c>
      <c r="I628" s="46">
        <v>41.8</v>
      </c>
      <c r="J628" s="38"/>
      <c r="K628" s="29" t="s">
        <v>454</v>
      </c>
    </row>
    <row r="629" spans="1:11" x14ac:dyDescent="0.25">
      <c r="A629" s="42"/>
      <c r="B629" s="47" t="s">
        <v>453</v>
      </c>
      <c r="C629" s="61"/>
      <c r="D629" s="45">
        <v>80.16</v>
      </c>
      <c r="E629" s="62">
        <v>48</v>
      </c>
      <c r="F629" s="38"/>
      <c r="G629" s="45"/>
      <c r="H629" s="45"/>
      <c r="I629" s="46"/>
      <c r="J629" s="38"/>
      <c r="K629" s="29"/>
    </row>
    <row r="630" spans="1:11" x14ac:dyDescent="0.25">
      <c r="A630" s="42"/>
      <c r="B630" s="47" t="s">
        <v>146</v>
      </c>
      <c r="C630" s="61"/>
      <c r="D630" s="45">
        <v>2.5</v>
      </c>
      <c r="E630" s="62">
        <v>2.5</v>
      </c>
      <c r="F630" s="38"/>
      <c r="G630" s="45"/>
      <c r="H630" s="45"/>
      <c r="I630" s="46"/>
      <c r="J630" s="38"/>
      <c r="K630" s="29"/>
    </row>
    <row r="631" spans="1:11" ht="47.25" x14ac:dyDescent="0.25">
      <c r="A631" s="169" t="s">
        <v>518</v>
      </c>
      <c r="B631" s="43"/>
      <c r="C631" s="66" t="s">
        <v>93</v>
      </c>
      <c r="D631" s="124"/>
      <c r="E631" s="207"/>
      <c r="F631" s="561">
        <v>3.62</v>
      </c>
      <c r="G631" s="75">
        <v>3.78</v>
      </c>
      <c r="H631" s="561">
        <v>8.74</v>
      </c>
      <c r="I631" s="75">
        <v>83.5</v>
      </c>
      <c r="J631" s="561">
        <v>4.1399999999999997</v>
      </c>
      <c r="K631" s="29" t="s">
        <v>515</v>
      </c>
    </row>
    <row r="632" spans="1:11" ht="31.5" x14ac:dyDescent="0.25">
      <c r="A632" s="169"/>
      <c r="B632" s="43" t="s">
        <v>315</v>
      </c>
      <c r="C632" s="66"/>
      <c r="D632" s="124">
        <v>24.3</v>
      </c>
      <c r="E632" s="207">
        <v>23</v>
      </c>
      <c r="F632" s="561"/>
      <c r="G632" s="75"/>
      <c r="H632" s="561"/>
      <c r="I632" s="75"/>
      <c r="J632" s="561"/>
      <c r="K632" s="29"/>
    </row>
    <row r="633" spans="1:11" ht="31.5" x14ac:dyDescent="0.25">
      <c r="A633" s="169"/>
      <c r="B633" s="43" t="s">
        <v>222</v>
      </c>
      <c r="C633" s="66"/>
      <c r="D633" s="124"/>
      <c r="E633" s="207">
        <v>10</v>
      </c>
      <c r="F633" s="561"/>
      <c r="G633" s="75"/>
      <c r="H633" s="561"/>
      <c r="I633" s="75"/>
      <c r="J633" s="561"/>
      <c r="K633" s="29"/>
    </row>
    <row r="634" spans="1:11" x14ac:dyDescent="0.25">
      <c r="A634" s="42"/>
      <c r="B634" s="43" t="s">
        <v>150</v>
      </c>
      <c r="C634" s="66"/>
      <c r="D634" s="65">
        <v>79.8</v>
      </c>
      <c r="E634" s="61">
        <v>60</v>
      </c>
      <c r="F634" s="74"/>
      <c r="G634" s="73"/>
      <c r="H634" s="74"/>
      <c r="I634" s="73"/>
      <c r="J634" s="214"/>
      <c r="K634" s="29"/>
    </row>
    <row r="635" spans="1:11" x14ac:dyDescent="0.25">
      <c r="A635" s="42"/>
      <c r="B635" s="43" t="s">
        <v>48</v>
      </c>
      <c r="C635" s="66"/>
      <c r="D635" s="65">
        <v>9</v>
      </c>
      <c r="E635" s="38">
        <v>7.2</v>
      </c>
      <c r="F635" s="45"/>
      <c r="G635" s="46"/>
      <c r="H635" s="45"/>
      <c r="I635" s="46"/>
      <c r="J635" s="40"/>
      <c r="K635" s="29"/>
    </row>
    <row r="636" spans="1:11" x14ac:dyDescent="0.25">
      <c r="A636" s="42"/>
      <c r="B636" s="43" t="s">
        <v>43</v>
      </c>
      <c r="C636" s="66"/>
      <c r="D636" s="65">
        <v>8.6</v>
      </c>
      <c r="E636" s="38">
        <v>7.2</v>
      </c>
      <c r="F636" s="45"/>
      <c r="G636" s="46"/>
      <c r="H636" s="45"/>
      <c r="I636" s="46"/>
      <c r="J636" s="40"/>
      <c r="K636" s="29"/>
    </row>
    <row r="637" spans="1:11" x14ac:dyDescent="0.25">
      <c r="A637" s="42"/>
      <c r="B637" s="43" t="s">
        <v>49</v>
      </c>
      <c r="C637" s="66"/>
      <c r="D637" s="65">
        <v>1.8</v>
      </c>
      <c r="E637" s="61">
        <v>1.8</v>
      </c>
      <c r="F637" s="45"/>
      <c r="G637" s="46"/>
      <c r="H637" s="45"/>
      <c r="I637" s="46"/>
      <c r="J637" s="40"/>
      <c r="K637" s="29"/>
    </row>
    <row r="638" spans="1:11" x14ac:dyDescent="0.25">
      <c r="A638" s="42"/>
      <c r="B638" s="47" t="s">
        <v>259</v>
      </c>
      <c r="C638" s="66"/>
      <c r="D638" s="65">
        <v>0.3</v>
      </c>
      <c r="E638" s="61">
        <v>0.3</v>
      </c>
      <c r="F638" s="45"/>
      <c r="G638" s="46"/>
      <c r="H638" s="45"/>
      <c r="I638" s="46"/>
      <c r="J638" s="40"/>
      <c r="K638" s="29"/>
    </row>
    <row r="639" spans="1:11" x14ac:dyDescent="0.25">
      <c r="A639" s="42"/>
      <c r="B639" s="43" t="s">
        <v>90</v>
      </c>
      <c r="C639" s="66"/>
      <c r="D639" s="65">
        <v>135</v>
      </c>
      <c r="E639" s="61">
        <v>135</v>
      </c>
      <c r="F639" s="45"/>
      <c r="G639" s="46"/>
      <c r="H639" s="45"/>
      <c r="I639" s="46"/>
      <c r="J639" s="40"/>
      <c r="K639" s="29"/>
    </row>
    <row r="640" spans="1:11" x14ac:dyDescent="0.25">
      <c r="A640" s="42"/>
      <c r="B640" s="43" t="s">
        <v>516</v>
      </c>
      <c r="C640" s="66"/>
      <c r="D640" s="124"/>
      <c r="E640" s="44">
        <v>18</v>
      </c>
      <c r="F640" s="46"/>
      <c r="G640" s="45"/>
      <c r="H640" s="46"/>
      <c r="I640" s="45"/>
      <c r="J640" s="45"/>
      <c r="K640" s="29"/>
    </row>
    <row r="641" spans="1:11" x14ac:dyDescent="0.25">
      <c r="A641" s="42"/>
      <c r="B641" s="43" t="s">
        <v>104</v>
      </c>
      <c r="C641" s="44"/>
      <c r="D641" s="46">
        <v>5.5</v>
      </c>
      <c r="E641" s="45">
        <v>5.5</v>
      </c>
      <c r="F641" s="46"/>
      <c r="G641" s="45"/>
      <c r="H641" s="46"/>
      <c r="I641" s="45"/>
      <c r="J641" s="40"/>
      <c r="K641" s="29"/>
    </row>
    <row r="642" spans="1:11" x14ac:dyDescent="0.25">
      <c r="A642" s="42"/>
      <c r="B642" s="43" t="s">
        <v>31</v>
      </c>
      <c r="C642" s="44"/>
      <c r="D642" s="46">
        <v>0.6</v>
      </c>
      <c r="E642" s="45">
        <v>0.6</v>
      </c>
      <c r="F642" s="46"/>
      <c r="G642" s="45"/>
      <c r="H642" s="46"/>
      <c r="I642" s="45"/>
      <c r="J642" s="40"/>
      <c r="K642" s="29"/>
    </row>
    <row r="643" spans="1:11" x14ac:dyDescent="0.25">
      <c r="A643" s="42"/>
      <c r="B643" s="43" t="s">
        <v>58</v>
      </c>
      <c r="C643" s="44"/>
      <c r="D643" s="46">
        <v>1.92</v>
      </c>
      <c r="E643" s="45">
        <v>1.6</v>
      </c>
      <c r="F643" s="46"/>
      <c r="G643" s="45"/>
      <c r="H643" s="46"/>
      <c r="I643" s="45"/>
      <c r="J643" s="40"/>
      <c r="K643" s="29"/>
    </row>
    <row r="644" spans="1:11" x14ac:dyDescent="0.25">
      <c r="A644" s="42"/>
      <c r="B644" s="43" t="s">
        <v>68</v>
      </c>
      <c r="C644" s="44"/>
      <c r="D644" s="46">
        <v>8.8000000000000007</v>
      </c>
      <c r="E644" s="45">
        <v>8.8000000000000007</v>
      </c>
      <c r="F644" s="46"/>
      <c r="G644" s="45"/>
      <c r="H644" s="46"/>
      <c r="I644" s="45"/>
      <c r="J644" s="40"/>
      <c r="K644" s="29"/>
    </row>
    <row r="645" spans="1:11" x14ac:dyDescent="0.25">
      <c r="A645" s="42"/>
      <c r="B645" s="43" t="s">
        <v>307</v>
      </c>
      <c r="C645" s="44"/>
      <c r="D645" s="46">
        <v>0.16</v>
      </c>
      <c r="E645" s="45">
        <v>0.16</v>
      </c>
      <c r="F645" s="46"/>
      <c r="G645" s="45"/>
      <c r="H645" s="46"/>
      <c r="I645" s="45"/>
      <c r="J645" s="40"/>
      <c r="K645" s="29"/>
    </row>
    <row r="646" spans="1:11" x14ac:dyDescent="0.25">
      <c r="A646" s="42"/>
      <c r="B646" s="43" t="s">
        <v>177</v>
      </c>
      <c r="C646" s="44"/>
      <c r="D646" s="46"/>
      <c r="E646" s="45">
        <v>16.2</v>
      </c>
      <c r="F646" s="46"/>
      <c r="G646" s="45"/>
      <c r="H646" s="46"/>
      <c r="I646" s="45"/>
      <c r="J646" s="40"/>
      <c r="K646" s="29"/>
    </row>
    <row r="647" spans="1:11" x14ac:dyDescent="0.25">
      <c r="A647" s="42"/>
      <c r="B647" s="43" t="s">
        <v>517</v>
      </c>
      <c r="C647" s="44"/>
      <c r="D647" s="46"/>
      <c r="E647" s="45">
        <v>18</v>
      </c>
      <c r="F647" s="46"/>
      <c r="G647" s="45"/>
      <c r="H647" s="46"/>
      <c r="I647" s="45"/>
      <c r="J647" s="40"/>
      <c r="K647" s="29"/>
    </row>
    <row r="648" spans="1:11" ht="31.5" x14ac:dyDescent="0.25">
      <c r="A648" s="121" t="s">
        <v>416</v>
      </c>
      <c r="B648" s="43"/>
      <c r="C648" s="44" t="s">
        <v>413</v>
      </c>
      <c r="D648" s="46"/>
      <c r="E648" s="45"/>
      <c r="F648" s="46">
        <v>10.38</v>
      </c>
      <c r="G648" s="45">
        <v>14.32</v>
      </c>
      <c r="H648" s="46">
        <v>25.59</v>
      </c>
      <c r="I648" s="45">
        <v>277.3</v>
      </c>
      <c r="J648" s="45">
        <v>19.48</v>
      </c>
      <c r="K648" s="29" t="s">
        <v>305</v>
      </c>
    </row>
    <row r="649" spans="1:11" x14ac:dyDescent="0.25">
      <c r="A649" s="121"/>
      <c r="B649" s="43" t="s">
        <v>414</v>
      </c>
      <c r="C649" s="44"/>
      <c r="D649" s="46">
        <v>65.599999999999994</v>
      </c>
      <c r="E649" s="45">
        <v>62.5</v>
      </c>
      <c r="F649" s="46"/>
      <c r="G649" s="45"/>
      <c r="H649" s="46"/>
      <c r="I649" s="45"/>
      <c r="J649" s="45"/>
      <c r="K649" s="29"/>
    </row>
    <row r="650" spans="1:11" x14ac:dyDescent="0.25">
      <c r="A650" s="121"/>
      <c r="B650" s="43" t="s">
        <v>49</v>
      </c>
      <c r="C650" s="44"/>
      <c r="D650" s="46">
        <v>2.5</v>
      </c>
      <c r="E650" s="45">
        <v>2.5</v>
      </c>
      <c r="F650" s="46"/>
      <c r="G650" s="45"/>
      <c r="H650" s="46"/>
      <c r="I650" s="45"/>
      <c r="J650" s="45"/>
      <c r="K650" s="29"/>
    </row>
    <row r="651" spans="1:11" ht="31.5" x14ac:dyDescent="0.25">
      <c r="A651" s="121"/>
      <c r="B651" s="43" t="s">
        <v>181</v>
      </c>
      <c r="C651" s="44"/>
      <c r="D651" s="46"/>
      <c r="E651" s="45">
        <v>50</v>
      </c>
      <c r="F651" s="46"/>
      <c r="G651" s="45"/>
      <c r="H651" s="46"/>
      <c r="I651" s="45"/>
      <c r="J651" s="45"/>
      <c r="K651" s="29"/>
    </row>
    <row r="652" spans="1:11" x14ac:dyDescent="0.25">
      <c r="A652" s="121"/>
      <c r="B652" s="88" t="s">
        <v>150</v>
      </c>
      <c r="C652" s="44"/>
      <c r="D652" s="46">
        <v>116.9</v>
      </c>
      <c r="E652" s="45">
        <v>70</v>
      </c>
      <c r="F652" s="46"/>
      <c r="G652" s="45"/>
      <c r="H652" s="46"/>
      <c r="I652" s="45"/>
      <c r="J652" s="45"/>
      <c r="K652" s="29"/>
    </row>
    <row r="653" spans="1:11" x14ac:dyDescent="0.25">
      <c r="A653" s="121"/>
      <c r="B653" s="88" t="s">
        <v>88</v>
      </c>
      <c r="C653" s="44"/>
      <c r="D653" s="46">
        <v>31.92</v>
      </c>
      <c r="E653" s="45">
        <v>24</v>
      </c>
      <c r="F653" s="46"/>
      <c r="G653" s="45"/>
      <c r="H653" s="46"/>
      <c r="I653" s="45"/>
      <c r="J653" s="45"/>
      <c r="K653" s="29"/>
    </row>
    <row r="654" spans="1:11" ht="31.5" x14ac:dyDescent="0.25">
      <c r="A654" s="121"/>
      <c r="B654" s="43" t="s">
        <v>309</v>
      </c>
      <c r="C654" s="44"/>
      <c r="D654" s="46"/>
      <c r="E654" s="45">
        <v>22</v>
      </c>
      <c r="F654" s="46"/>
      <c r="G654" s="45"/>
      <c r="H654" s="46"/>
      <c r="I654" s="45"/>
      <c r="J654" s="45"/>
      <c r="K654" s="29"/>
    </row>
    <row r="655" spans="1:11" x14ac:dyDescent="0.25">
      <c r="A655" s="121"/>
      <c r="B655" s="43" t="s">
        <v>43</v>
      </c>
      <c r="C655" s="44"/>
      <c r="D655" s="46">
        <v>24</v>
      </c>
      <c r="E655" s="45">
        <v>20</v>
      </c>
      <c r="F655" s="46"/>
      <c r="G655" s="45"/>
      <c r="H655" s="46"/>
      <c r="I655" s="45"/>
      <c r="J655" s="45"/>
      <c r="K655" s="29"/>
    </row>
    <row r="656" spans="1:11" ht="31.5" x14ac:dyDescent="0.25">
      <c r="A656" s="121"/>
      <c r="B656" s="43" t="s">
        <v>183</v>
      </c>
      <c r="C656" s="44"/>
      <c r="D656" s="46"/>
      <c r="E656" s="45">
        <v>16</v>
      </c>
      <c r="F656" s="46"/>
      <c r="G656" s="45"/>
      <c r="H656" s="46"/>
      <c r="I656" s="45"/>
      <c r="J656" s="45"/>
      <c r="K656" s="29"/>
    </row>
    <row r="657" spans="1:11" x14ac:dyDescent="0.25">
      <c r="A657" s="121"/>
      <c r="B657" s="43" t="s">
        <v>258</v>
      </c>
      <c r="C657" s="44"/>
      <c r="D657" s="46">
        <v>21</v>
      </c>
      <c r="E657" s="45">
        <v>17</v>
      </c>
      <c r="F657" s="46"/>
      <c r="G657" s="45"/>
      <c r="H657" s="46"/>
      <c r="I657" s="45"/>
      <c r="J657" s="45"/>
      <c r="K657" s="29"/>
    </row>
    <row r="658" spans="1:11" ht="31.5" x14ac:dyDescent="0.25">
      <c r="A658" s="121"/>
      <c r="B658" s="47" t="s">
        <v>260</v>
      </c>
      <c r="C658" s="44"/>
      <c r="D658" s="46"/>
      <c r="E658" s="45">
        <v>15</v>
      </c>
      <c r="F658" s="46"/>
      <c r="G658" s="45"/>
      <c r="H658" s="46"/>
      <c r="I658" s="45"/>
      <c r="J658" s="40"/>
      <c r="K658" s="29"/>
    </row>
    <row r="659" spans="1:11" x14ac:dyDescent="0.25">
      <c r="A659" s="121"/>
      <c r="B659" s="43" t="s">
        <v>307</v>
      </c>
      <c r="C659" s="44"/>
      <c r="D659" s="46">
        <v>0.8</v>
      </c>
      <c r="E659" s="45">
        <v>0.8</v>
      </c>
      <c r="F659" s="46"/>
      <c r="G659" s="45"/>
      <c r="H659" s="46"/>
      <c r="I659" s="45"/>
      <c r="J659" s="40"/>
      <c r="K659" s="29"/>
    </row>
    <row r="660" spans="1:11" x14ac:dyDescent="0.25">
      <c r="A660" s="121"/>
      <c r="B660" s="43" t="s">
        <v>49</v>
      </c>
      <c r="C660" s="44"/>
      <c r="D660" s="46">
        <v>5</v>
      </c>
      <c r="E660" s="45">
        <v>5</v>
      </c>
      <c r="F660" s="46"/>
      <c r="G660" s="45"/>
      <c r="H660" s="46"/>
      <c r="I660" s="45"/>
      <c r="J660" s="40"/>
      <c r="K660" s="29"/>
    </row>
    <row r="661" spans="1:11" ht="31.5" x14ac:dyDescent="0.25">
      <c r="A661" s="121"/>
      <c r="B661" s="43" t="s">
        <v>310</v>
      </c>
      <c r="C661" s="44"/>
      <c r="D661" s="46"/>
      <c r="E661" s="45"/>
      <c r="F661" s="46"/>
      <c r="G661" s="45"/>
      <c r="H661" s="46"/>
      <c r="I661" s="45"/>
      <c r="J661" s="40"/>
      <c r="K661" s="29" t="s">
        <v>306</v>
      </c>
    </row>
    <row r="662" spans="1:11" x14ac:dyDescent="0.25">
      <c r="A662" s="121"/>
      <c r="B662" s="43" t="s">
        <v>68</v>
      </c>
      <c r="C662" s="44"/>
      <c r="D662" s="46">
        <v>40</v>
      </c>
      <c r="E662" s="45">
        <v>40</v>
      </c>
      <c r="F662" s="46"/>
      <c r="G662" s="45"/>
      <c r="H662" s="46"/>
      <c r="I662" s="45"/>
      <c r="J662" s="40"/>
      <c r="K662" s="193"/>
    </row>
    <row r="663" spans="1:11" x14ac:dyDescent="0.25">
      <c r="A663" s="121"/>
      <c r="B663" s="43" t="s">
        <v>31</v>
      </c>
      <c r="C663" s="44"/>
      <c r="D663" s="46">
        <v>1.8</v>
      </c>
      <c r="E663" s="45">
        <v>1.8</v>
      </c>
      <c r="F663" s="46"/>
      <c r="G663" s="45"/>
      <c r="H663" s="46"/>
      <c r="I663" s="45"/>
      <c r="J663" s="40"/>
      <c r="K663" s="193"/>
    </row>
    <row r="664" spans="1:11" x14ac:dyDescent="0.25">
      <c r="A664" s="121"/>
      <c r="B664" s="43" t="s">
        <v>54</v>
      </c>
      <c r="C664" s="44"/>
      <c r="D664" s="46">
        <v>1.8</v>
      </c>
      <c r="E664" s="45">
        <v>1.8</v>
      </c>
      <c r="F664" s="46"/>
      <c r="G664" s="45"/>
      <c r="H664" s="46"/>
      <c r="I664" s="45"/>
      <c r="J664" s="45"/>
      <c r="K664" s="29"/>
    </row>
    <row r="665" spans="1:11" x14ac:dyDescent="0.25">
      <c r="A665" s="121"/>
      <c r="B665" s="43" t="s">
        <v>48</v>
      </c>
      <c r="C665" s="44"/>
      <c r="D665" s="46">
        <v>3.2</v>
      </c>
      <c r="E665" s="45">
        <v>2.4</v>
      </c>
      <c r="F665" s="46"/>
      <c r="G665" s="45"/>
      <c r="H665" s="46"/>
      <c r="I665" s="45"/>
      <c r="J665" s="40"/>
      <c r="K665" s="29"/>
    </row>
    <row r="666" spans="1:11" x14ac:dyDescent="0.25">
      <c r="A666" s="121"/>
      <c r="B666" s="43" t="s">
        <v>43</v>
      </c>
      <c r="C666" s="44"/>
      <c r="D666" s="46">
        <v>1.44</v>
      </c>
      <c r="E666" s="45">
        <v>1.2</v>
      </c>
      <c r="F666" s="46"/>
      <c r="G666" s="45"/>
      <c r="H666" s="46"/>
      <c r="I666" s="45"/>
      <c r="J666" s="40"/>
      <c r="K666" s="29"/>
    </row>
    <row r="667" spans="1:11" x14ac:dyDescent="0.25">
      <c r="A667" s="121"/>
      <c r="B667" s="47" t="s">
        <v>164</v>
      </c>
      <c r="C667" s="44"/>
      <c r="D667" s="46">
        <v>2.4</v>
      </c>
      <c r="E667" s="45">
        <v>2.4</v>
      </c>
      <c r="F667" s="46"/>
      <c r="G667" s="45"/>
      <c r="H667" s="46"/>
      <c r="I667" s="45"/>
      <c r="J667" s="40"/>
      <c r="K667" s="29"/>
    </row>
    <row r="668" spans="1:11" x14ac:dyDescent="0.25">
      <c r="A668" s="4"/>
      <c r="B668" s="43" t="s">
        <v>31</v>
      </c>
      <c r="C668" s="69"/>
      <c r="D668" s="46">
        <v>0.6</v>
      </c>
      <c r="E668" s="45">
        <v>0.6</v>
      </c>
      <c r="F668" s="117"/>
      <c r="G668" s="40"/>
      <c r="H668" s="117"/>
      <c r="I668" s="40"/>
      <c r="J668" s="40"/>
      <c r="K668" s="29"/>
    </row>
    <row r="669" spans="1:11" x14ac:dyDescent="0.25">
      <c r="A669" s="4"/>
      <c r="B669" s="43" t="s">
        <v>63</v>
      </c>
      <c r="C669" s="44"/>
      <c r="D669" s="46">
        <v>0.4</v>
      </c>
      <c r="E669" s="45">
        <v>0.4</v>
      </c>
      <c r="F669" s="117"/>
      <c r="G669" s="40"/>
      <c r="H669" s="117"/>
      <c r="I669" s="40"/>
      <c r="J669" s="40"/>
      <c r="K669" s="29"/>
    </row>
    <row r="670" spans="1:11" x14ac:dyDescent="0.25">
      <c r="A670" s="4"/>
      <c r="B670" s="43" t="s">
        <v>307</v>
      </c>
      <c r="C670" s="44"/>
      <c r="D670" s="46">
        <v>0.4</v>
      </c>
      <c r="E670" s="45">
        <v>0.4</v>
      </c>
      <c r="F670" s="117"/>
      <c r="G670" s="40"/>
      <c r="H670" s="117"/>
      <c r="I670" s="40"/>
      <c r="J670" s="40"/>
      <c r="K670" s="29"/>
    </row>
    <row r="671" spans="1:11" x14ac:dyDescent="0.25">
      <c r="A671" s="4"/>
      <c r="B671" s="43" t="s">
        <v>92</v>
      </c>
      <c r="C671" s="69"/>
      <c r="D671" s="46"/>
      <c r="E671" s="45">
        <v>40</v>
      </c>
      <c r="F671" s="117"/>
      <c r="G671" s="40"/>
      <c r="H671" s="117"/>
      <c r="I671" s="40"/>
      <c r="J671" s="40"/>
      <c r="K671" s="29"/>
    </row>
    <row r="672" spans="1:11" x14ac:dyDescent="0.25">
      <c r="A672" s="4"/>
      <c r="B672" s="43" t="s">
        <v>415</v>
      </c>
      <c r="C672" s="69"/>
      <c r="D672" s="46"/>
      <c r="E672" s="45">
        <v>200</v>
      </c>
      <c r="F672" s="117"/>
      <c r="G672" s="40"/>
      <c r="H672" s="117"/>
      <c r="I672" s="40"/>
      <c r="J672" s="40"/>
      <c r="K672" s="29"/>
    </row>
    <row r="673" spans="1:11" ht="31.5" x14ac:dyDescent="0.25">
      <c r="A673" s="144" t="s">
        <v>442</v>
      </c>
      <c r="B673" s="43"/>
      <c r="C673" s="44">
        <v>180</v>
      </c>
      <c r="D673" s="46"/>
      <c r="E673" s="38"/>
      <c r="F673" s="38">
        <v>0.59532374100719432</v>
      </c>
      <c r="G673" s="45">
        <v>8.0935251798561161E-2</v>
      </c>
      <c r="H673" s="46">
        <v>20.805568345323742</v>
      </c>
      <c r="I673" s="145">
        <v>68.180000000000007</v>
      </c>
      <c r="J673" s="65">
        <v>0.65</v>
      </c>
      <c r="K673" s="146" t="s">
        <v>443</v>
      </c>
    </row>
    <row r="674" spans="1:11" x14ac:dyDescent="0.25">
      <c r="A674" s="142"/>
      <c r="B674" s="43" t="s">
        <v>444</v>
      </c>
      <c r="C674" s="44"/>
      <c r="D674" s="46">
        <v>15.3</v>
      </c>
      <c r="E674" s="38">
        <v>15</v>
      </c>
      <c r="F674" s="61"/>
      <c r="G674" s="44"/>
      <c r="H674" s="65"/>
      <c r="I674" s="145"/>
      <c r="J674" s="65"/>
      <c r="K674" s="29"/>
    </row>
    <row r="675" spans="1:11" x14ac:dyDescent="0.25">
      <c r="A675" s="142"/>
      <c r="B675" s="96" t="s">
        <v>29</v>
      </c>
      <c r="C675" s="44"/>
      <c r="D675" s="46">
        <v>6</v>
      </c>
      <c r="E675" s="38">
        <v>6</v>
      </c>
      <c r="F675" s="61"/>
      <c r="G675" s="44"/>
      <c r="H675" s="65"/>
      <c r="I675" s="145"/>
      <c r="J675" s="65"/>
      <c r="K675" s="29"/>
    </row>
    <row r="676" spans="1:11" x14ac:dyDescent="0.25">
      <c r="A676" s="142"/>
      <c r="B676" s="43" t="s">
        <v>68</v>
      </c>
      <c r="C676" s="44"/>
      <c r="D676" s="46">
        <v>183</v>
      </c>
      <c r="E676" s="38">
        <v>183</v>
      </c>
      <c r="F676" s="61"/>
      <c r="G676" s="44"/>
      <c r="H676" s="65"/>
      <c r="I676" s="145"/>
      <c r="J676" s="65"/>
      <c r="K676" s="29"/>
    </row>
    <row r="677" spans="1:11" ht="32.25" thickBot="1" x14ac:dyDescent="0.3">
      <c r="A677" s="42" t="s">
        <v>303</v>
      </c>
      <c r="B677" s="43"/>
      <c r="C677" s="44">
        <v>50</v>
      </c>
      <c r="D677" s="65">
        <v>50</v>
      </c>
      <c r="E677" s="44">
        <v>50</v>
      </c>
      <c r="F677" s="46">
        <v>3.3</v>
      </c>
      <c r="G677" s="45">
        <v>0.6</v>
      </c>
      <c r="H677" s="46">
        <v>19.82</v>
      </c>
      <c r="I677" s="45">
        <v>99.1</v>
      </c>
      <c r="J677" s="65"/>
      <c r="K677" s="81" t="s">
        <v>238</v>
      </c>
    </row>
    <row r="678" spans="1:11" ht="16.5" thickBot="1" x14ac:dyDescent="0.3">
      <c r="A678" s="51" t="s">
        <v>39</v>
      </c>
      <c r="B678" s="52"/>
      <c r="C678" s="53">
        <v>670</v>
      </c>
      <c r="D678" s="99"/>
      <c r="E678" s="33"/>
      <c r="F678" s="84">
        <f>F628+F631+F648+F673+F677</f>
        <v>19.385323741007198</v>
      </c>
      <c r="G678" s="84">
        <f t="shared" ref="G678:J678" si="37">G628+G631+G648+G673+G677</f>
        <v>21.37093525179856</v>
      </c>
      <c r="H678" s="84">
        <f t="shared" si="37"/>
        <v>78.075568345323745</v>
      </c>
      <c r="I678" s="84">
        <f t="shared" si="37"/>
        <v>569.88</v>
      </c>
      <c r="J678" s="84">
        <f t="shared" si="37"/>
        <v>24.27</v>
      </c>
      <c r="K678" s="54">
        <v>0</v>
      </c>
    </row>
    <row r="679" spans="1:11" x14ac:dyDescent="0.25">
      <c r="A679" s="97"/>
      <c r="B679" s="208" t="s">
        <v>531</v>
      </c>
      <c r="C679" s="44"/>
      <c r="D679" s="47"/>
      <c r="E679" s="45"/>
      <c r="F679" s="46"/>
      <c r="G679" s="45"/>
      <c r="H679" s="46"/>
      <c r="I679" s="45"/>
      <c r="J679" s="40"/>
      <c r="K679" s="193"/>
    </row>
    <row r="680" spans="1:11" ht="31.5" x14ac:dyDescent="0.25">
      <c r="A680" s="42" t="s">
        <v>187</v>
      </c>
      <c r="B680" s="43"/>
      <c r="C680" s="44" t="s">
        <v>397</v>
      </c>
      <c r="D680" s="46"/>
      <c r="E680" s="45"/>
      <c r="F680" s="46">
        <v>2.7</v>
      </c>
      <c r="G680" s="45">
        <v>3.1</v>
      </c>
      <c r="H680" s="46">
        <v>13.55</v>
      </c>
      <c r="I680" s="45">
        <v>91.32</v>
      </c>
      <c r="J680" s="45">
        <v>1.26</v>
      </c>
      <c r="K680" s="29" t="s">
        <v>158</v>
      </c>
    </row>
    <row r="681" spans="1:11" ht="31.5" x14ac:dyDescent="0.25">
      <c r="A681" s="42" t="s">
        <v>510</v>
      </c>
      <c r="B681" s="121" t="s">
        <v>194</v>
      </c>
      <c r="C681" s="44"/>
      <c r="D681" s="46">
        <v>185</v>
      </c>
      <c r="E681" s="45">
        <v>180</v>
      </c>
      <c r="F681" s="46"/>
      <c r="G681" s="45"/>
      <c r="H681" s="46"/>
      <c r="I681" s="45"/>
      <c r="J681" s="45"/>
      <c r="K681" s="29"/>
    </row>
    <row r="682" spans="1:11" x14ac:dyDescent="0.25">
      <c r="A682" s="97"/>
      <c r="B682" s="43" t="s">
        <v>63</v>
      </c>
      <c r="C682" s="44"/>
      <c r="D682" s="46">
        <v>3</v>
      </c>
      <c r="E682" s="45">
        <v>3</v>
      </c>
      <c r="F682" s="46"/>
      <c r="G682" s="45"/>
      <c r="H682" s="46"/>
      <c r="I682" s="45"/>
      <c r="J682" s="45"/>
      <c r="K682" s="29"/>
    </row>
    <row r="683" spans="1:11" x14ac:dyDescent="0.25">
      <c r="A683" s="121" t="s">
        <v>389</v>
      </c>
      <c r="B683" s="43"/>
      <c r="C683" s="44">
        <v>75</v>
      </c>
      <c r="D683" s="46"/>
      <c r="E683" s="45"/>
      <c r="F683" s="46">
        <v>3.22</v>
      </c>
      <c r="G683" s="45">
        <v>5.48</v>
      </c>
      <c r="H683" s="46">
        <v>9.18</v>
      </c>
      <c r="I683" s="45">
        <v>162</v>
      </c>
      <c r="J683" s="46">
        <v>0.04</v>
      </c>
      <c r="K683" s="29" t="s">
        <v>404</v>
      </c>
    </row>
    <row r="684" spans="1:11" x14ac:dyDescent="0.25">
      <c r="A684" s="121"/>
      <c r="B684" s="43" t="s">
        <v>104</v>
      </c>
      <c r="C684" s="44"/>
      <c r="D684" s="46">
        <v>39.75</v>
      </c>
      <c r="E684" s="45">
        <v>39.75</v>
      </c>
      <c r="F684" s="46"/>
      <c r="G684" s="45"/>
      <c r="H684" s="46"/>
      <c r="I684" s="45"/>
      <c r="J684" s="46"/>
      <c r="K684" s="29"/>
    </row>
    <row r="685" spans="1:11" x14ac:dyDescent="0.25">
      <c r="A685" s="121"/>
      <c r="B685" s="43" t="s">
        <v>213</v>
      </c>
      <c r="C685" s="44"/>
      <c r="D685" s="46">
        <v>2.52</v>
      </c>
      <c r="E685" s="45">
        <v>2.1</v>
      </c>
      <c r="F685" s="46"/>
      <c r="G685" s="45"/>
      <c r="H685" s="46"/>
      <c r="I685" s="45"/>
      <c r="J685" s="46"/>
      <c r="K685" s="29"/>
    </row>
    <row r="686" spans="1:11" x14ac:dyDescent="0.25">
      <c r="A686" s="121"/>
      <c r="B686" s="43" t="s">
        <v>31</v>
      </c>
      <c r="C686" s="44"/>
      <c r="D686" s="46">
        <v>1.8</v>
      </c>
      <c r="E686" s="45">
        <v>1.8</v>
      </c>
      <c r="F686" s="46"/>
      <c r="G686" s="45"/>
      <c r="H686" s="46"/>
      <c r="I686" s="45"/>
      <c r="J686" s="46"/>
      <c r="K686" s="29"/>
    </row>
    <row r="687" spans="1:11" x14ac:dyDescent="0.25">
      <c r="A687" s="121"/>
      <c r="B687" s="43" t="s">
        <v>153</v>
      </c>
      <c r="C687" s="44"/>
      <c r="D687" s="46">
        <v>16</v>
      </c>
      <c r="E687" s="45">
        <v>16</v>
      </c>
      <c r="F687" s="46"/>
      <c r="G687" s="45"/>
      <c r="H687" s="46"/>
      <c r="I687" s="45"/>
      <c r="J687" s="46"/>
      <c r="K687" s="29"/>
    </row>
    <row r="688" spans="1:11" x14ac:dyDescent="0.25">
      <c r="A688" s="121"/>
      <c r="B688" s="43" t="s">
        <v>257</v>
      </c>
      <c r="C688" s="44"/>
      <c r="D688" s="46">
        <v>2.1</v>
      </c>
      <c r="E688" s="45">
        <v>2.1</v>
      </c>
      <c r="F688" s="46"/>
      <c r="G688" s="45"/>
      <c r="H688" s="46"/>
      <c r="I688" s="45"/>
      <c r="J688" s="46"/>
      <c r="K688" s="29"/>
    </row>
    <row r="689" spans="1:11" x14ac:dyDescent="0.25">
      <c r="A689" s="121"/>
      <c r="B689" s="43" t="s">
        <v>105</v>
      </c>
      <c r="C689" s="44"/>
      <c r="D689" s="46">
        <v>0.3</v>
      </c>
      <c r="E689" s="45">
        <v>0.3</v>
      </c>
      <c r="F689" s="46"/>
      <c r="G689" s="45"/>
      <c r="H689" s="46"/>
      <c r="I689" s="45"/>
      <c r="J689" s="46"/>
      <c r="K689" s="29"/>
    </row>
    <row r="690" spans="1:11" x14ac:dyDescent="0.25">
      <c r="A690" s="121"/>
      <c r="B690" s="43" t="s">
        <v>259</v>
      </c>
      <c r="C690" s="44"/>
      <c r="D690" s="46">
        <v>0.6</v>
      </c>
      <c r="E690" s="45">
        <v>0.6</v>
      </c>
      <c r="F690" s="46"/>
      <c r="G690" s="45"/>
      <c r="H690" s="46"/>
      <c r="I690" s="45"/>
      <c r="J690" s="46"/>
      <c r="K690" s="29"/>
    </row>
    <row r="691" spans="1:11" x14ac:dyDescent="0.25">
      <c r="A691" s="42"/>
      <c r="B691" s="43" t="s">
        <v>104</v>
      </c>
      <c r="C691" s="44"/>
      <c r="D691" s="46">
        <v>1.8</v>
      </c>
      <c r="E691" s="45">
        <v>1.8</v>
      </c>
      <c r="F691" s="46"/>
      <c r="G691" s="45"/>
      <c r="H691" s="46"/>
      <c r="I691" s="45"/>
      <c r="J691" s="46"/>
      <c r="K691" s="29"/>
    </row>
    <row r="692" spans="1:11" x14ac:dyDescent="0.25">
      <c r="A692" s="97"/>
      <c r="B692" s="43" t="s">
        <v>276</v>
      </c>
      <c r="C692" s="44"/>
      <c r="D692" s="46">
        <v>30</v>
      </c>
      <c r="E692" s="45">
        <v>29.25</v>
      </c>
      <c r="F692" s="46"/>
      <c r="G692" s="45"/>
      <c r="H692" s="46"/>
      <c r="I692" s="45"/>
      <c r="J692" s="46"/>
      <c r="K692" s="29"/>
    </row>
    <row r="693" spans="1:11" x14ac:dyDescent="0.25">
      <c r="A693" s="97"/>
      <c r="B693" s="43" t="s">
        <v>213</v>
      </c>
      <c r="C693" s="44"/>
      <c r="D693" s="46">
        <v>1.62</v>
      </c>
      <c r="E693" s="45">
        <v>1.35</v>
      </c>
      <c r="F693" s="46"/>
      <c r="G693" s="45"/>
      <c r="H693" s="46"/>
      <c r="I693" s="45"/>
      <c r="J693" s="46"/>
      <c r="K693" s="29"/>
    </row>
    <row r="694" spans="1:11" x14ac:dyDescent="0.25">
      <c r="A694" s="97"/>
      <c r="B694" s="43" t="s">
        <v>257</v>
      </c>
      <c r="C694" s="44"/>
      <c r="D694" s="65">
        <v>1.65</v>
      </c>
      <c r="E694" s="44">
        <v>1.65</v>
      </c>
      <c r="F694" s="46"/>
      <c r="G694" s="45"/>
      <c r="H694" s="46"/>
      <c r="I694" s="45"/>
      <c r="J694" s="58"/>
      <c r="K694" s="200"/>
    </row>
    <row r="695" spans="1:11" x14ac:dyDescent="0.25">
      <c r="A695" s="42"/>
      <c r="B695" s="43" t="s">
        <v>104</v>
      </c>
      <c r="C695" s="44"/>
      <c r="D695" s="65">
        <v>1.35</v>
      </c>
      <c r="E695" s="44">
        <v>1.35</v>
      </c>
      <c r="F695" s="65"/>
      <c r="G695" s="44"/>
      <c r="H695" s="65"/>
      <c r="I695" s="44"/>
      <c r="J695" s="65"/>
      <c r="K695" s="29"/>
    </row>
    <row r="696" spans="1:11" x14ac:dyDescent="0.25">
      <c r="A696" s="97"/>
      <c r="B696" s="43" t="s">
        <v>213</v>
      </c>
      <c r="C696" s="44"/>
      <c r="D696" s="65">
        <v>1.8</v>
      </c>
      <c r="E696" s="44">
        <v>1.5</v>
      </c>
      <c r="F696" s="65"/>
      <c r="G696" s="44"/>
      <c r="H696" s="65"/>
      <c r="I696" s="44"/>
      <c r="J696" s="65"/>
      <c r="K696" s="29"/>
    </row>
    <row r="697" spans="1:11" x14ac:dyDescent="0.25">
      <c r="A697" s="97"/>
      <c r="B697" s="43" t="s">
        <v>49</v>
      </c>
      <c r="C697" s="44"/>
      <c r="D697" s="65">
        <v>0.3</v>
      </c>
      <c r="E697" s="44">
        <v>0.3</v>
      </c>
      <c r="F697" s="65"/>
      <c r="G697" s="44"/>
      <c r="H697" s="65"/>
      <c r="I697" s="44"/>
      <c r="J697" s="65"/>
      <c r="K697" s="29"/>
    </row>
    <row r="698" spans="1:11" ht="16.5" thickBot="1" x14ac:dyDescent="0.3">
      <c r="A698" s="97"/>
      <c r="B698" s="43" t="s">
        <v>49</v>
      </c>
      <c r="C698" s="44"/>
      <c r="D698" s="65">
        <v>0.3</v>
      </c>
      <c r="E698" s="44">
        <v>0.3</v>
      </c>
      <c r="F698" s="65"/>
      <c r="G698" s="44"/>
      <c r="H698" s="65"/>
      <c r="I698" s="44"/>
      <c r="J698" s="65"/>
      <c r="K698" s="29"/>
    </row>
    <row r="699" spans="1:11" ht="16.5" thickBot="1" x14ac:dyDescent="0.3">
      <c r="A699" s="631" t="s">
        <v>39</v>
      </c>
      <c r="B699" s="628"/>
      <c r="C699" s="624">
        <v>258</v>
      </c>
      <c r="D699" s="562"/>
      <c r="E699" s="563"/>
      <c r="F699" s="562">
        <f>F680+F683</f>
        <v>5.92</v>
      </c>
      <c r="G699" s="563">
        <f t="shared" ref="G699:J699" si="38">G680+G683</f>
        <v>8.58</v>
      </c>
      <c r="H699" s="562">
        <f t="shared" si="38"/>
        <v>22.73</v>
      </c>
      <c r="I699" s="563">
        <f t="shared" si="38"/>
        <v>253.32</v>
      </c>
      <c r="J699" s="562">
        <f t="shared" si="38"/>
        <v>1.3</v>
      </c>
      <c r="K699" s="35"/>
    </row>
    <row r="700" spans="1:11" x14ac:dyDescent="0.25">
      <c r="A700" s="97"/>
      <c r="B700" s="86" t="s">
        <v>532</v>
      </c>
      <c r="C700" s="44"/>
      <c r="D700" s="46"/>
      <c r="E700" s="45"/>
      <c r="F700" s="46"/>
      <c r="G700" s="45"/>
      <c r="H700" s="46"/>
      <c r="I700" s="45"/>
      <c r="J700" s="45"/>
      <c r="K700" s="29"/>
    </row>
    <row r="701" spans="1:11" x14ac:dyDescent="0.25">
      <c r="A701" s="121" t="s">
        <v>111</v>
      </c>
      <c r="B701" s="88"/>
      <c r="C701" s="89">
        <v>70</v>
      </c>
      <c r="D701" s="131"/>
      <c r="E701" s="132"/>
      <c r="F701" s="92">
        <v>6.54</v>
      </c>
      <c r="G701" s="93">
        <v>5.4319999999999995</v>
      </c>
      <c r="H701" s="92">
        <v>8.2759999999999998</v>
      </c>
      <c r="I701" s="93">
        <v>114.6</v>
      </c>
      <c r="J701" s="93">
        <v>0.22</v>
      </c>
      <c r="K701" s="29" t="s">
        <v>168</v>
      </c>
    </row>
    <row r="702" spans="1:11" x14ac:dyDescent="0.25">
      <c r="A702" s="42"/>
      <c r="B702" s="88" t="s">
        <v>154</v>
      </c>
      <c r="C702" s="89"/>
      <c r="D702" s="131">
        <v>71.400000000000006</v>
      </c>
      <c r="E702" s="132">
        <v>52.5</v>
      </c>
      <c r="F702" s="92"/>
      <c r="G702" s="93"/>
      <c r="H702" s="92"/>
      <c r="I702" s="93"/>
      <c r="J702" s="93"/>
      <c r="K702" s="29"/>
    </row>
    <row r="703" spans="1:11" x14ac:dyDescent="0.25">
      <c r="A703" s="42"/>
      <c r="B703" s="88" t="s">
        <v>369</v>
      </c>
      <c r="C703" s="89"/>
      <c r="D703" s="131">
        <v>55.13</v>
      </c>
      <c r="E703" s="132">
        <v>52.5</v>
      </c>
      <c r="F703" s="92"/>
      <c r="G703" s="93"/>
      <c r="H703" s="92"/>
      <c r="I703" s="93"/>
      <c r="J703" s="93"/>
      <c r="K703" s="29"/>
    </row>
    <row r="704" spans="1:11" x14ac:dyDescent="0.25">
      <c r="A704" s="42"/>
      <c r="B704" s="88" t="s">
        <v>80</v>
      </c>
      <c r="C704" s="89"/>
      <c r="D704" s="131">
        <v>1.75</v>
      </c>
      <c r="E704" s="132">
        <v>1.75</v>
      </c>
      <c r="F704" s="92"/>
      <c r="G704" s="93"/>
      <c r="H704" s="92"/>
      <c r="I704" s="93"/>
      <c r="J704" s="93"/>
      <c r="K704" s="29"/>
    </row>
    <row r="705" spans="1:11" x14ac:dyDescent="0.25">
      <c r="A705" s="42"/>
      <c r="B705" s="88" t="s">
        <v>58</v>
      </c>
      <c r="C705" s="89"/>
      <c r="D705" s="131">
        <v>12.6</v>
      </c>
      <c r="E705" s="132">
        <v>10.5</v>
      </c>
      <c r="F705" s="92"/>
      <c r="G705" s="93"/>
      <c r="H705" s="92"/>
      <c r="I705" s="93"/>
      <c r="J705" s="93"/>
      <c r="K705" s="29"/>
    </row>
    <row r="706" spans="1:11" x14ac:dyDescent="0.25">
      <c r="A706" s="42"/>
      <c r="B706" s="88" t="s">
        <v>43</v>
      </c>
      <c r="C706" s="89"/>
      <c r="D706" s="131">
        <v>15.47</v>
      </c>
      <c r="E706" s="132">
        <v>13</v>
      </c>
      <c r="F706" s="92"/>
      <c r="G706" s="93"/>
      <c r="H706" s="92"/>
      <c r="I706" s="93"/>
      <c r="J706" s="93"/>
      <c r="K706" s="29"/>
    </row>
    <row r="707" spans="1:11" x14ac:dyDescent="0.25">
      <c r="A707" s="42"/>
      <c r="B707" s="88" t="s">
        <v>68</v>
      </c>
      <c r="C707" s="89"/>
      <c r="D707" s="131">
        <v>5.25</v>
      </c>
      <c r="E707" s="132">
        <v>5.25</v>
      </c>
      <c r="F707" s="92"/>
      <c r="G707" s="93"/>
      <c r="H707" s="92"/>
      <c r="I707" s="93"/>
      <c r="J707" s="93"/>
      <c r="K707" s="29"/>
    </row>
    <row r="708" spans="1:11" x14ac:dyDescent="0.25">
      <c r="A708" s="42"/>
      <c r="B708" s="88" t="s">
        <v>259</v>
      </c>
      <c r="C708" s="89"/>
      <c r="D708" s="131">
        <v>0.5</v>
      </c>
      <c r="E708" s="132">
        <v>0.5</v>
      </c>
      <c r="F708" s="92"/>
      <c r="G708" s="93"/>
      <c r="H708" s="92"/>
      <c r="I708" s="93"/>
      <c r="J708" s="93"/>
      <c r="K708" s="29"/>
    </row>
    <row r="709" spans="1:11" x14ac:dyDescent="0.25">
      <c r="A709" s="42"/>
      <c r="B709" s="88" t="s">
        <v>63</v>
      </c>
      <c r="C709" s="89"/>
      <c r="D709" s="131">
        <v>0.2</v>
      </c>
      <c r="E709" s="132">
        <v>0.2</v>
      </c>
      <c r="F709" s="92"/>
      <c r="G709" s="93"/>
      <c r="H709" s="92"/>
      <c r="I709" s="93"/>
      <c r="J709" s="93"/>
      <c r="K709" s="29"/>
    </row>
    <row r="710" spans="1:11" x14ac:dyDescent="0.25">
      <c r="A710" s="42"/>
      <c r="B710" s="88" t="s">
        <v>96</v>
      </c>
      <c r="C710" s="89"/>
      <c r="D710" s="131">
        <v>5.25</v>
      </c>
      <c r="E710" s="132">
        <v>5.25</v>
      </c>
      <c r="F710" s="92"/>
      <c r="G710" s="93"/>
      <c r="H710" s="92"/>
      <c r="I710" s="93"/>
      <c r="J710" s="93"/>
      <c r="K710" s="29"/>
    </row>
    <row r="711" spans="1:11" x14ac:dyDescent="0.25">
      <c r="A711" s="42"/>
      <c r="B711" s="88" t="s">
        <v>49</v>
      </c>
      <c r="C711" s="89"/>
      <c r="D711" s="131">
        <v>1.75</v>
      </c>
      <c r="E711" s="132">
        <v>1.75</v>
      </c>
      <c r="F711" s="92"/>
      <c r="G711" s="93"/>
      <c r="H711" s="92"/>
      <c r="I711" s="93"/>
      <c r="J711" s="93"/>
      <c r="K711" s="29"/>
    </row>
    <row r="712" spans="1:11" x14ac:dyDescent="0.25">
      <c r="A712" s="42"/>
      <c r="B712" s="88" t="s">
        <v>46</v>
      </c>
      <c r="C712" s="89"/>
      <c r="D712" s="131"/>
      <c r="E712" s="132">
        <v>83</v>
      </c>
      <c r="F712" s="92"/>
      <c r="G712" s="93"/>
      <c r="H712" s="92"/>
      <c r="I712" s="93"/>
      <c r="J712" s="93"/>
      <c r="K712" s="29"/>
    </row>
    <row r="713" spans="1:11" ht="53.25" customHeight="1" x14ac:dyDescent="0.25">
      <c r="A713" s="42" t="s">
        <v>249</v>
      </c>
      <c r="B713" s="43"/>
      <c r="C713" s="44" t="s">
        <v>192</v>
      </c>
      <c r="D713" s="46"/>
      <c r="E713" s="45"/>
      <c r="F713" s="46">
        <v>4.0922216837347598</v>
      </c>
      <c r="G713" s="45">
        <v>5.96706768185184</v>
      </c>
      <c r="H713" s="46">
        <v>20.330152662051699</v>
      </c>
      <c r="I713" s="45">
        <v>103.134213991314</v>
      </c>
      <c r="J713" s="45">
        <v>1.36</v>
      </c>
      <c r="K713" s="29" t="s">
        <v>248</v>
      </c>
    </row>
    <row r="714" spans="1:11" x14ac:dyDescent="0.25">
      <c r="A714" s="42"/>
      <c r="B714" s="43" t="s">
        <v>151</v>
      </c>
      <c r="C714" s="44"/>
      <c r="D714" s="46">
        <v>54.7</v>
      </c>
      <c r="E714" s="45">
        <v>54.7</v>
      </c>
      <c r="F714" s="46"/>
      <c r="G714" s="45"/>
      <c r="H714" s="46"/>
      <c r="I714" s="45"/>
      <c r="J714" s="40"/>
      <c r="K714" s="29"/>
    </row>
    <row r="715" spans="1:11" x14ac:dyDescent="0.25">
      <c r="A715" s="42"/>
      <c r="B715" s="43" t="s">
        <v>153</v>
      </c>
      <c r="C715" s="44"/>
      <c r="D715" s="46">
        <v>82</v>
      </c>
      <c r="E715" s="45">
        <v>82</v>
      </c>
      <c r="F715" s="46"/>
      <c r="G715" s="45"/>
      <c r="H715" s="46"/>
      <c r="I715" s="45"/>
      <c r="J715" s="40"/>
      <c r="K715" s="29"/>
    </row>
    <row r="716" spans="1:11" x14ac:dyDescent="0.25">
      <c r="A716" s="42"/>
      <c r="B716" s="47" t="s">
        <v>259</v>
      </c>
      <c r="C716" s="44"/>
      <c r="D716" s="46">
        <v>0.33</v>
      </c>
      <c r="E716" s="45">
        <v>0.33</v>
      </c>
      <c r="F716" s="46"/>
      <c r="G716" s="45"/>
      <c r="H716" s="46"/>
      <c r="I716" s="45"/>
      <c r="J716" s="40"/>
      <c r="K716" s="29"/>
    </row>
    <row r="717" spans="1:11" x14ac:dyDescent="0.25">
      <c r="B717" s="43" t="s">
        <v>246</v>
      </c>
      <c r="C717" s="69"/>
      <c r="D717" s="46"/>
      <c r="E717" s="45">
        <v>115</v>
      </c>
      <c r="F717" s="117"/>
      <c r="G717" s="40"/>
      <c r="H717" s="117"/>
      <c r="I717" s="40"/>
      <c r="J717" s="40"/>
      <c r="K717" s="29"/>
    </row>
    <row r="718" spans="1:11" x14ac:dyDescent="0.25">
      <c r="B718" s="43" t="s">
        <v>88</v>
      </c>
      <c r="C718" s="44"/>
      <c r="D718" s="46">
        <v>22</v>
      </c>
      <c r="E718" s="45">
        <v>17</v>
      </c>
      <c r="F718" s="117"/>
      <c r="G718" s="40"/>
      <c r="H718" s="117"/>
      <c r="I718" s="40"/>
      <c r="J718" s="40"/>
      <c r="K718" s="29"/>
    </row>
    <row r="719" spans="1:11" x14ac:dyDescent="0.25">
      <c r="B719" s="43" t="s">
        <v>120</v>
      </c>
      <c r="C719" s="44"/>
      <c r="D719" s="46">
        <v>2.4</v>
      </c>
      <c r="E719" s="45">
        <v>1.5</v>
      </c>
      <c r="F719" s="117"/>
      <c r="G719" s="40"/>
      <c r="H719" s="117"/>
      <c r="I719" s="40"/>
      <c r="J719" s="40"/>
      <c r="K719" s="29"/>
    </row>
    <row r="720" spans="1:11" x14ac:dyDescent="0.25">
      <c r="B720" s="43" t="s">
        <v>247</v>
      </c>
      <c r="C720" s="69"/>
      <c r="D720" s="46"/>
      <c r="E720" s="45">
        <v>130</v>
      </c>
      <c r="F720" s="117"/>
      <c r="G720" s="40"/>
      <c r="H720" s="117"/>
      <c r="I720" s="40"/>
      <c r="J720" s="40"/>
      <c r="K720" s="29"/>
    </row>
    <row r="721" spans="1:11" x14ac:dyDescent="0.25">
      <c r="B721" s="43" t="s">
        <v>59</v>
      </c>
      <c r="C721" s="69"/>
      <c r="D721" s="46">
        <v>3</v>
      </c>
      <c r="E721" s="45">
        <v>3</v>
      </c>
      <c r="F721" s="117"/>
      <c r="G721" s="40"/>
      <c r="H721" s="117"/>
      <c r="I721" s="40"/>
      <c r="J721" s="40"/>
      <c r="K721" s="29"/>
    </row>
    <row r="722" spans="1:11" ht="31.5" x14ac:dyDescent="0.25">
      <c r="A722" s="42" t="s">
        <v>328</v>
      </c>
      <c r="B722" s="43"/>
      <c r="C722" s="44" t="s">
        <v>534</v>
      </c>
      <c r="D722" s="65"/>
      <c r="E722" s="44"/>
      <c r="F722" s="65">
        <v>0</v>
      </c>
      <c r="G722" s="44">
        <v>0</v>
      </c>
      <c r="H722" s="65">
        <v>27.79</v>
      </c>
      <c r="I722" s="44">
        <v>43.36</v>
      </c>
      <c r="J722" s="65">
        <v>0.03</v>
      </c>
      <c r="K722" s="29" t="s">
        <v>325</v>
      </c>
    </row>
    <row r="723" spans="1:11" x14ac:dyDescent="0.25">
      <c r="A723" s="42"/>
      <c r="B723" s="43" t="s">
        <v>302</v>
      </c>
      <c r="C723" s="44"/>
      <c r="D723" s="65">
        <v>0.45</v>
      </c>
      <c r="E723" s="44">
        <v>0.45</v>
      </c>
      <c r="F723" s="65"/>
      <c r="G723" s="44"/>
      <c r="H723" s="65"/>
      <c r="I723" s="44"/>
      <c r="J723" s="65"/>
      <c r="K723" s="29"/>
    </row>
    <row r="724" spans="1:11" x14ac:dyDescent="0.25">
      <c r="A724" s="42"/>
      <c r="B724" s="43" t="s">
        <v>153</v>
      </c>
      <c r="C724" s="44"/>
      <c r="D724" s="65">
        <v>160</v>
      </c>
      <c r="E724" s="44">
        <v>160</v>
      </c>
      <c r="F724" s="65"/>
      <c r="G724" s="44"/>
      <c r="H724" s="65"/>
      <c r="I724" s="44"/>
      <c r="J724" s="65"/>
      <c r="K724" s="29"/>
    </row>
    <row r="725" spans="1:11" x14ac:dyDescent="0.25">
      <c r="A725" s="42"/>
      <c r="B725" s="43" t="s">
        <v>263</v>
      </c>
      <c r="C725" s="44"/>
      <c r="D725" s="65">
        <v>13.5</v>
      </c>
      <c r="E725" s="44">
        <v>13.5</v>
      </c>
      <c r="F725" s="65"/>
      <c r="G725" s="44"/>
      <c r="H725" s="65"/>
      <c r="I725" s="44"/>
      <c r="J725" s="65"/>
      <c r="K725" s="29"/>
    </row>
    <row r="726" spans="1:11" ht="32.25" thickBot="1" x14ac:dyDescent="0.3">
      <c r="A726" s="42" t="s">
        <v>230</v>
      </c>
      <c r="B726" s="43"/>
      <c r="C726" s="44">
        <v>35</v>
      </c>
      <c r="D726" s="46">
        <v>35</v>
      </c>
      <c r="E726" s="45">
        <v>35</v>
      </c>
      <c r="F726" s="46">
        <v>2.66</v>
      </c>
      <c r="G726" s="45">
        <v>0.28000000000000003</v>
      </c>
      <c r="H726" s="46">
        <v>17.23</v>
      </c>
      <c r="I726" s="45">
        <v>82.33</v>
      </c>
      <c r="J726" s="46">
        <v>0</v>
      </c>
      <c r="K726" s="81" t="s">
        <v>239</v>
      </c>
    </row>
    <row r="727" spans="1:11" ht="16.5" thickBot="1" x14ac:dyDescent="0.3">
      <c r="A727" s="189" t="s">
        <v>39</v>
      </c>
      <c r="B727" s="52"/>
      <c r="C727" s="194">
        <v>411.5</v>
      </c>
      <c r="D727" s="562"/>
      <c r="E727" s="563"/>
      <c r="F727" s="172">
        <f>F701+F713+F722+F726</f>
        <v>13.292221683734759</v>
      </c>
      <c r="G727" s="173">
        <f t="shared" ref="G727:J727" si="39">G701+G713+G722+G726</f>
        <v>11.679067681851839</v>
      </c>
      <c r="H727" s="172">
        <f t="shared" si="39"/>
        <v>73.626152662051695</v>
      </c>
      <c r="I727" s="173">
        <f t="shared" si="39"/>
        <v>343.42421399131399</v>
      </c>
      <c r="J727" s="172">
        <f t="shared" si="39"/>
        <v>1.61</v>
      </c>
      <c r="K727" s="29"/>
    </row>
    <row r="728" spans="1:11" ht="16.5" thickBot="1" x14ac:dyDescent="0.3">
      <c r="A728" s="189" t="s">
        <v>64</v>
      </c>
      <c r="B728" s="100"/>
      <c r="C728" s="194">
        <f>C622+C626+C678+C699+C727</f>
        <v>1952.5</v>
      </c>
      <c r="D728" s="194"/>
      <c r="E728" s="194"/>
      <c r="F728" s="173">
        <f t="shared" ref="F728:J728" si="40">F622+F626+F678+F699+F727</f>
        <v>54.534049929246464</v>
      </c>
      <c r="G728" s="173">
        <f t="shared" si="40"/>
        <v>58.183486417133885</v>
      </c>
      <c r="H728" s="173">
        <f t="shared" si="40"/>
        <v>246.78395908228299</v>
      </c>
      <c r="I728" s="173">
        <f t="shared" si="40"/>
        <v>1670.4668443661399</v>
      </c>
      <c r="J728" s="173">
        <f t="shared" si="40"/>
        <v>33.21</v>
      </c>
      <c r="K728" s="54"/>
    </row>
    <row r="729" spans="1:11" x14ac:dyDescent="0.25">
      <c r="A729" s="128"/>
      <c r="B729" s="47"/>
      <c r="C729" s="106"/>
      <c r="D729" s="107"/>
      <c r="E729" s="46"/>
      <c r="F729" s="58"/>
      <c r="G729" s="58"/>
      <c r="H729" s="58"/>
      <c r="I729" s="58"/>
      <c r="J729" s="129"/>
      <c r="K729" s="12"/>
    </row>
    <row r="730" spans="1:11" x14ac:dyDescent="0.25">
      <c r="A730" s="128"/>
      <c r="B730" s="47"/>
      <c r="C730" s="106"/>
      <c r="D730" s="107"/>
      <c r="E730" s="46"/>
      <c r="F730" s="58"/>
      <c r="G730" s="58"/>
      <c r="H730" s="58"/>
      <c r="I730" s="58"/>
      <c r="J730" s="58"/>
      <c r="K730" s="43"/>
    </row>
    <row r="731" spans="1:11" ht="16.5" thickBot="1" x14ac:dyDescent="0.3">
      <c r="A731" s="618" t="s">
        <v>363</v>
      </c>
      <c r="B731" s="7"/>
      <c r="C731" s="8"/>
      <c r="D731" s="9"/>
      <c r="I731" s="109"/>
      <c r="J731" s="109"/>
      <c r="K731" s="31"/>
    </row>
    <row r="732" spans="1:11" ht="23.25" customHeight="1" x14ac:dyDescent="0.25">
      <c r="A732" s="11" t="s">
        <v>5</v>
      </c>
      <c r="B732" s="12"/>
      <c r="C732" s="37" t="s">
        <v>6</v>
      </c>
      <c r="D732" s="16" t="s">
        <v>7</v>
      </c>
      <c r="E732" s="15" t="s">
        <v>7</v>
      </c>
      <c r="F732" s="16" t="s">
        <v>8</v>
      </c>
      <c r="G732" s="16"/>
      <c r="H732" s="17"/>
      <c r="I732" s="14" t="s">
        <v>9</v>
      </c>
      <c r="J732" s="18" t="s">
        <v>10</v>
      </c>
      <c r="K732" s="209" t="s">
        <v>11</v>
      </c>
    </row>
    <row r="733" spans="1:11" ht="16.5" thickBot="1" x14ac:dyDescent="0.3">
      <c r="A733" s="20" t="s">
        <v>12</v>
      </c>
      <c r="B733" s="21"/>
      <c r="C733" s="113" t="s">
        <v>13</v>
      </c>
      <c r="D733" s="27" t="s">
        <v>14</v>
      </c>
      <c r="E733" s="24" t="s">
        <v>14</v>
      </c>
      <c r="F733" s="26"/>
      <c r="G733" s="26"/>
      <c r="H733" s="26"/>
      <c r="I733" s="23" t="s">
        <v>15</v>
      </c>
      <c r="J733" s="23"/>
      <c r="K733" s="210"/>
    </row>
    <row r="734" spans="1:11" ht="16.5" thickBot="1" x14ac:dyDescent="0.3">
      <c r="A734" s="30"/>
      <c r="B734" s="31"/>
      <c r="C734" s="98"/>
      <c r="D734" s="99" t="s">
        <v>16</v>
      </c>
      <c r="E734" s="33" t="s">
        <v>17</v>
      </c>
      <c r="F734" s="83" t="s">
        <v>18</v>
      </c>
      <c r="G734" s="33" t="s">
        <v>19</v>
      </c>
      <c r="H734" s="99" t="s">
        <v>20</v>
      </c>
      <c r="I734" s="34" t="s">
        <v>21</v>
      </c>
      <c r="J734" s="34" t="s">
        <v>22</v>
      </c>
      <c r="K734" s="81"/>
    </row>
    <row r="735" spans="1:11" x14ac:dyDescent="0.25">
      <c r="A735" s="11"/>
      <c r="B735" s="192" t="s">
        <v>23</v>
      </c>
      <c r="C735" s="37"/>
      <c r="D735" s="16"/>
      <c r="E735" s="39"/>
      <c r="F735" s="108"/>
      <c r="G735" s="39"/>
      <c r="H735" s="108"/>
      <c r="I735" s="39"/>
      <c r="J735" s="108"/>
      <c r="K735" s="29"/>
    </row>
    <row r="736" spans="1:11" ht="31.5" x14ac:dyDescent="0.25">
      <c r="A736" s="42" t="s">
        <v>394</v>
      </c>
      <c r="B736" s="43"/>
      <c r="C736" s="44" t="s">
        <v>456</v>
      </c>
      <c r="D736" s="46"/>
      <c r="E736" s="45"/>
      <c r="F736" s="46">
        <v>5.15</v>
      </c>
      <c r="G736" s="45">
        <v>4.3099999999999996</v>
      </c>
      <c r="H736" s="46">
        <v>29.1</v>
      </c>
      <c r="I736" s="45">
        <v>178.49</v>
      </c>
      <c r="J736" s="46">
        <v>1.05</v>
      </c>
      <c r="K736" s="29" t="s">
        <v>114</v>
      </c>
    </row>
    <row r="737" spans="1:11" x14ac:dyDescent="0.25">
      <c r="A737" s="42"/>
      <c r="B737" s="43" t="s">
        <v>113</v>
      </c>
      <c r="C737" s="44"/>
      <c r="D737" s="46">
        <v>22.5</v>
      </c>
      <c r="E737" s="45">
        <v>22.5</v>
      </c>
      <c r="F737" s="46"/>
      <c r="G737" s="45"/>
      <c r="H737" s="46"/>
      <c r="I737" s="45"/>
      <c r="J737" s="46"/>
      <c r="K737" s="29"/>
    </row>
    <row r="738" spans="1:11" x14ac:dyDescent="0.25">
      <c r="A738" s="42"/>
      <c r="B738" s="43" t="s">
        <v>27</v>
      </c>
      <c r="C738" s="44"/>
      <c r="D738" s="46">
        <v>158</v>
      </c>
      <c r="E738" s="45">
        <v>158</v>
      </c>
      <c r="F738" s="46"/>
      <c r="G738" s="45"/>
      <c r="H738" s="46"/>
      <c r="I738" s="45"/>
      <c r="J738" s="46"/>
      <c r="K738" s="29"/>
    </row>
    <row r="739" spans="1:11" x14ac:dyDescent="0.25">
      <c r="A739" s="42"/>
      <c r="B739" s="43" t="s">
        <v>29</v>
      </c>
      <c r="C739" s="44"/>
      <c r="D739" s="46">
        <v>2.5</v>
      </c>
      <c r="E739" s="45">
        <v>2.5</v>
      </c>
      <c r="F739" s="46"/>
      <c r="G739" s="45"/>
      <c r="H739" s="46"/>
      <c r="I739" s="45"/>
      <c r="J739" s="46"/>
      <c r="K739" s="29"/>
    </row>
    <row r="740" spans="1:11" x14ac:dyDescent="0.25">
      <c r="A740" s="42"/>
      <c r="B740" s="47" t="s">
        <v>259</v>
      </c>
      <c r="C740" s="44"/>
      <c r="D740" s="46">
        <v>0.5</v>
      </c>
      <c r="E740" s="45">
        <v>0.5</v>
      </c>
      <c r="F740" s="46"/>
      <c r="G740" s="45"/>
      <c r="H740" s="46"/>
      <c r="I740" s="45"/>
      <c r="J740" s="46"/>
      <c r="K740" s="29"/>
    </row>
    <row r="741" spans="1:11" x14ac:dyDescent="0.25">
      <c r="A741" s="42"/>
      <c r="B741" s="43" t="s">
        <v>31</v>
      </c>
      <c r="C741" s="44"/>
      <c r="D741" s="46">
        <v>5</v>
      </c>
      <c r="E741" s="45">
        <v>5</v>
      </c>
      <c r="F741" s="46"/>
      <c r="G741" s="45"/>
      <c r="H741" s="46"/>
      <c r="I741" s="45"/>
      <c r="J741" s="46"/>
      <c r="K741" s="29"/>
    </row>
    <row r="742" spans="1:11" x14ac:dyDescent="0.25">
      <c r="A742" s="42" t="s">
        <v>69</v>
      </c>
      <c r="B742" s="43"/>
      <c r="C742" s="44">
        <v>180</v>
      </c>
      <c r="D742" s="117"/>
      <c r="E742" s="40"/>
      <c r="F742" s="46">
        <v>3.6672661870503602</v>
      </c>
      <c r="G742" s="45">
        <v>3.1870503597122304</v>
      </c>
      <c r="H742" s="46">
        <v>5.9868026394721046</v>
      </c>
      <c r="I742" s="45">
        <v>58.82729928834376</v>
      </c>
      <c r="J742" s="46">
        <v>1.43</v>
      </c>
      <c r="K742" s="29" t="s">
        <v>70</v>
      </c>
    </row>
    <row r="743" spans="1:11" x14ac:dyDescent="0.25">
      <c r="A743" s="42"/>
      <c r="B743" s="43" t="s">
        <v>71</v>
      </c>
      <c r="C743" s="44"/>
      <c r="D743" s="46">
        <v>2</v>
      </c>
      <c r="E743" s="45">
        <v>2</v>
      </c>
      <c r="F743" s="46"/>
      <c r="G743" s="45"/>
      <c r="H743" s="46"/>
      <c r="I743" s="45"/>
      <c r="J743" s="46"/>
      <c r="K743" s="29"/>
    </row>
    <row r="744" spans="1:11" x14ac:dyDescent="0.25">
      <c r="A744" s="42"/>
      <c r="B744" s="43" t="s">
        <v>29</v>
      </c>
      <c r="C744" s="44"/>
      <c r="D744" s="46">
        <v>6</v>
      </c>
      <c r="E744" s="45">
        <v>6</v>
      </c>
      <c r="F744" s="46"/>
      <c r="G744" s="45"/>
      <c r="H744" s="46"/>
      <c r="I744" s="45"/>
      <c r="J744" s="46"/>
      <c r="K744" s="29"/>
    </row>
    <row r="745" spans="1:11" x14ac:dyDescent="0.25">
      <c r="A745" s="50"/>
      <c r="B745" s="43" t="s">
        <v>27</v>
      </c>
      <c r="C745" s="44"/>
      <c r="D745" s="46">
        <v>110</v>
      </c>
      <c r="E745" s="45">
        <v>110</v>
      </c>
      <c r="F745" s="46"/>
      <c r="G745" s="45"/>
      <c r="H745" s="46"/>
      <c r="I745" s="45"/>
      <c r="J745" s="46"/>
      <c r="K745" s="29"/>
    </row>
    <row r="746" spans="1:11" x14ac:dyDescent="0.25">
      <c r="A746" s="50"/>
      <c r="B746" s="43" t="s">
        <v>28</v>
      </c>
      <c r="C746" s="44"/>
      <c r="D746" s="46">
        <v>80</v>
      </c>
      <c r="E746" s="45">
        <v>80</v>
      </c>
      <c r="F746" s="46"/>
      <c r="G746" s="45"/>
      <c r="H746" s="46"/>
      <c r="I746" s="45"/>
      <c r="J746" s="46"/>
      <c r="K746" s="29"/>
    </row>
    <row r="747" spans="1:11" ht="32.25" customHeight="1" x14ac:dyDescent="0.25">
      <c r="A747" s="42" t="s">
        <v>245</v>
      </c>
      <c r="B747" s="43"/>
      <c r="C747" s="44" t="s">
        <v>36</v>
      </c>
      <c r="D747" s="28"/>
      <c r="E747" s="40"/>
      <c r="F747" s="38">
        <v>2.2922522522522524</v>
      </c>
      <c r="G747" s="45">
        <v>4.5008708708708705</v>
      </c>
      <c r="H747" s="46">
        <v>15.505435435435436</v>
      </c>
      <c r="I747" s="38">
        <v>111.67867867867868</v>
      </c>
      <c r="J747" s="38"/>
      <c r="K747" s="29" t="s">
        <v>37</v>
      </c>
    </row>
    <row r="748" spans="1:11" x14ac:dyDescent="0.25">
      <c r="A748" s="42"/>
      <c r="B748" s="43" t="s">
        <v>38</v>
      </c>
      <c r="C748" s="44"/>
      <c r="D748" s="38">
        <v>30</v>
      </c>
      <c r="E748" s="45">
        <v>30</v>
      </c>
      <c r="F748" s="38"/>
      <c r="G748" s="45"/>
      <c r="H748" s="45"/>
      <c r="I748" s="38"/>
      <c r="J748" s="38"/>
      <c r="K748" s="29"/>
    </row>
    <row r="749" spans="1:11" ht="16.5" thickBot="1" x14ac:dyDescent="0.3">
      <c r="A749" s="42"/>
      <c r="B749" s="43" t="s">
        <v>31</v>
      </c>
      <c r="C749" s="44"/>
      <c r="D749" s="38">
        <v>5</v>
      </c>
      <c r="E749" s="45">
        <v>5</v>
      </c>
      <c r="F749" s="38" t="s">
        <v>3</v>
      </c>
      <c r="G749" s="45"/>
      <c r="H749" s="45"/>
      <c r="I749" s="38"/>
      <c r="J749" s="38"/>
      <c r="K749" s="29"/>
    </row>
    <row r="750" spans="1:11" ht="16.5" thickBot="1" x14ac:dyDescent="0.3">
      <c r="A750" s="51" t="s">
        <v>39</v>
      </c>
      <c r="B750" s="52"/>
      <c r="C750" s="194">
        <v>400</v>
      </c>
      <c r="D750" s="562"/>
      <c r="E750" s="563"/>
      <c r="F750" s="172">
        <f>F736+F742+F747</f>
        <v>11.109518439302613</v>
      </c>
      <c r="G750" s="173">
        <f t="shared" ref="G750:J750" si="41">G736+G742+G747</f>
        <v>11.997921230583099</v>
      </c>
      <c r="H750" s="172">
        <f t="shared" si="41"/>
        <v>50.592238074907542</v>
      </c>
      <c r="I750" s="173">
        <f t="shared" si="41"/>
        <v>348.99597796702244</v>
      </c>
      <c r="J750" s="172">
        <f t="shared" si="41"/>
        <v>2.48</v>
      </c>
      <c r="K750" s="54"/>
    </row>
    <row r="751" spans="1:11" x14ac:dyDescent="0.25">
      <c r="A751" s="42"/>
      <c r="B751" s="182" t="s">
        <v>40</v>
      </c>
      <c r="C751" s="44"/>
      <c r="D751" s="46"/>
      <c r="E751" s="15"/>
      <c r="F751" s="46"/>
      <c r="G751" s="45"/>
      <c r="H751" s="46"/>
      <c r="I751" s="15"/>
      <c r="J751" s="46"/>
      <c r="K751" s="29"/>
    </row>
    <row r="752" spans="1:11" x14ac:dyDescent="0.25">
      <c r="A752" s="87" t="s">
        <v>56</v>
      </c>
      <c r="B752" s="147"/>
      <c r="C752" s="148">
        <v>120</v>
      </c>
      <c r="D752" s="149">
        <v>120</v>
      </c>
      <c r="E752" s="148">
        <v>120</v>
      </c>
      <c r="F752" s="150">
        <v>1.8</v>
      </c>
      <c r="G752" s="151">
        <v>0.6</v>
      </c>
      <c r="H752" s="152">
        <v>25.2</v>
      </c>
      <c r="I752" s="151">
        <v>114</v>
      </c>
      <c r="J752" s="152">
        <v>12</v>
      </c>
      <c r="K752" s="63" t="s">
        <v>162</v>
      </c>
    </row>
    <row r="753" spans="1:11" ht="16.5" thickBot="1" x14ac:dyDescent="0.3">
      <c r="A753" s="87" t="s">
        <v>483</v>
      </c>
      <c r="B753" s="153"/>
      <c r="C753" s="151"/>
      <c r="D753" s="154"/>
      <c r="E753" s="155"/>
      <c r="F753" s="150"/>
      <c r="G753" s="151"/>
      <c r="H753" s="152"/>
      <c r="I753" s="151"/>
      <c r="J753" s="156"/>
      <c r="K753" s="63" t="s">
        <v>163</v>
      </c>
    </row>
    <row r="754" spans="1:11" ht="16.5" thickBot="1" x14ac:dyDescent="0.3">
      <c r="A754" s="51" t="s">
        <v>39</v>
      </c>
      <c r="B754" s="52"/>
      <c r="C754" s="194">
        <v>120</v>
      </c>
      <c r="D754" s="562"/>
      <c r="E754" s="564"/>
      <c r="F754" s="172">
        <f>F752</f>
        <v>1.8</v>
      </c>
      <c r="G754" s="173">
        <f t="shared" ref="G754:J754" si="42">G752</f>
        <v>0.6</v>
      </c>
      <c r="H754" s="172">
        <f t="shared" si="42"/>
        <v>25.2</v>
      </c>
      <c r="I754" s="173">
        <f t="shared" si="42"/>
        <v>114</v>
      </c>
      <c r="J754" s="172">
        <f t="shared" si="42"/>
        <v>12</v>
      </c>
      <c r="K754" s="35"/>
    </row>
    <row r="755" spans="1:11" x14ac:dyDescent="0.25">
      <c r="A755" s="11"/>
      <c r="B755" s="192" t="s">
        <v>42</v>
      </c>
      <c r="C755" s="37"/>
      <c r="D755" s="16"/>
      <c r="E755" s="122"/>
      <c r="F755" s="16"/>
      <c r="G755" s="15"/>
      <c r="H755" s="16"/>
      <c r="I755" s="520"/>
      <c r="J755" s="39"/>
      <c r="K755" s="29"/>
    </row>
    <row r="756" spans="1:11" ht="31.5" x14ac:dyDescent="0.25">
      <c r="A756" s="42" t="s">
        <v>338</v>
      </c>
      <c r="B756" s="97"/>
      <c r="C756" s="136">
        <v>60</v>
      </c>
      <c r="D756" s="73"/>
      <c r="E756" s="74"/>
      <c r="F756" s="73">
        <v>0.84163167366526681</v>
      </c>
      <c r="G756" s="74">
        <v>6.0227954409118176</v>
      </c>
      <c r="H756" s="73">
        <v>4.3731253749250145</v>
      </c>
      <c r="I756" s="177">
        <v>75.04499100179963</v>
      </c>
      <c r="J756" s="74">
        <v>5.78</v>
      </c>
      <c r="K756" s="29" t="s">
        <v>339</v>
      </c>
    </row>
    <row r="757" spans="1:11" x14ac:dyDescent="0.25">
      <c r="A757" s="97"/>
      <c r="B757" s="97" t="s">
        <v>47</v>
      </c>
      <c r="C757" s="136"/>
      <c r="D757" s="73">
        <v>20.64</v>
      </c>
      <c r="E757" s="74">
        <v>15</v>
      </c>
      <c r="F757" s="73"/>
      <c r="G757" s="74"/>
      <c r="H757" s="73"/>
      <c r="I757" s="177"/>
      <c r="J757" s="74"/>
      <c r="K757" s="29"/>
    </row>
    <row r="758" spans="1:11" x14ac:dyDescent="0.25">
      <c r="A758" s="97"/>
      <c r="B758" s="97" t="s">
        <v>74</v>
      </c>
      <c r="C758" s="136"/>
      <c r="D758" s="73">
        <v>15.3</v>
      </c>
      <c r="E758" s="74">
        <v>12</v>
      </c>
      <c r="F758" s="73"/>
      <c r="G758" s="74"/>
      <c r="H758" s="73"/>
      <c r="I758" s="177"/>
      <c r="J758" s="74"/>
      <c r="K758" s="29"/>
    </row>
    <row r="759" spans="1:11" x14ac:dyDescent="0.25">
      <c r="A759" s="97"/>
      <c r="B759" s="97" t="s">
        <v>48</v>
      </c>
      <c r="C759" s="136"/>
      <c r="D759" s="73">
        <v>11.4</v>
      </c>
      <c r="E759" s="74">
        <v>9</v>
      </c>
      <c r="F759" s="73"/>
      <c r="G759" s="74"/>
      <c r="H759" s="73"/>
      <c r="I759" s="177"/>
      <c r="J759" s="74"/>
      <c r="K759" s="29"/>
    </row>
    <row r="760" spans="1:11" x14ac:dyDescent="0.25">
      <c r="A760" s="97"/>
      <c r="B760" s="97" t="s">
        <v>216</v>
      </c>
      <c r="C760" s="136"/>
      <c r="D760" s="73">
        <v>21.84</v>
      </c>
      <c r="E760" s="74">
        <v>12</v>
      </c>
      <c r="F760" s="73"/>
      <c r="G760" s="74"/>
      <c r="H760" s="73"/>
      <c r="I760" s="177"/>
      <c r="J760" s="74"/>
      <c r="K760" s="29"/>
    </row>
    <row r="761" spans="1:11" x14ac:dyDescent="0.25">
      <c r="A761" s="97"/>
      <c r="B761" s="97" t="s">
        <v>49</v>
      </c>
      <c r="C761" s="136"/>
      <c r="D761" s="73">
        <v>3.6</v>
      </c>
      <c r="E761" s="74">
        <v>3.6</v>
      </c>
      <c r="F761" s="73"/>
      <c r="G761" s="74"/>
      <c r="H761" s="73"/>
      <c r="I761" s="177"/>
      <c r="J761" s="74"/>
      <c r="K761" s="29"/>
    </row>
    <row r="762" spans="1:11" x14ac:dyDescent="0.25">
      <c r="A762" s="97"/>
      <c r="B762" s="97" t="s">
        <v>43</v>
      </c>
      <c r="C762" s="136"/>
      <c r="D762" s="73">
        <v>10.71</v>
      </c>
      <c r="E762" s="74">
        <v>9</v>
      </c>
      <c r="F762" s="73"/>
      <c r="G762" s="74"/>
      <c r="H762" s="73"/>
      <c r="I762" s="177"/>
      <c r="J762" s="74"/>
      <c r="K762" s="29"/>
    </row>
    <row r="763" spans="1:11" ht="72" customHeight="1" x14ac:dyDescent="0.25">
      <c r="A763" s="176" t="s">
        <v>538</v>
      </c>
      <c r="B763" s="71"/>
      <c r="C763" s="44" t="s">
        <v>362</v>
      </c>
      <c r="D763" s="46"/>
      <c r="E763" s="45"/>
      <c r="F763" s="46">
        <v>1.43</v>
      </c>
      <c r="G763" s="45">
        <v>4.57</v>
      </c>
      <c r="H763" s="46">
        <v>5.07</v>
      </c>
      <c r="I763" s="38">
        <v>72.36</v>
      </c>
      <c r="J763" s="45">
        <v>13.32</v>
      </c>
      <c r="K763" s="29" t="s">
        <v>497</v>
      </c>
    </row>
    <row r="764" spans="1:11" x14ac:dyDescent="0.25">
      <c r="A764" s="42"/>
      <c r="B764" s="43" t="s">
        <v>53</v>
      </c>
      <c r="C764" s="44"/>
      <c r="D764" s="46">
        <v>50</v>
      </c>
      <c r="E764" s="45">
        <v>40</v>
      </c>
      <c r="F764" s="46"/>
      <c r="G764" s="45"/>
      <c r="H764" s="46"/>
      <c r="I764" s="38"/>
      <c r="J764" s="45"/>
      <c r="K764" s="29"/>
    </row>
    <row r="765" spans="1:11" x14ac:dyDescent="0.25">
      <c r="A765" s="97"/>
      <c r="B765" s="43" t="s">
        <v>47</v>
      </c>
      <c r="C765" s="44"/>
      <c r="D765" s="46">
        <v>31.92</v>
      </c>
      <c r="E765" s="45">
        <v>24</v>
      </c>
      <c r="F765" s="46"/>
      <c r="G765" s="45"/>
      <c r="H765" s="46"/>
      <c r="I765" s="38"/>
      <c r="J765" s="40"/>
      <c r="K765" s="29"/>
    </row>
    <row r="766" spans="1:11" x14ac:dyDescent="0.25">
      <c r="A766" s="42"/>
      <c r="B766" s="43" t="s">
        <v>48</v>
      </c>
      <c r="C766" s="44"/>
      <c r="D766" s="46">
        <v>12.5</v>
      </c>
      <c r="E766" s="45">
        <v>10</v>
      </c>
      <c r="F766" s="46"/>
      <c r="G766" s="45"/>
      <c r="H766" s="46"/>
      <c r="I766" s="38"/>
      <c r="J766" s="40"/>
      <c r="K766" s="29"/>
    </row>
    <row r="767" spans="1:11" ht="12.75" customHeight="1" x14ac:dyDescent="0.25">
      <c r="A767" s="42"/>
      <c r="B767" s="43" t="s">
        <v>43</v>
      </c>
      <c r="C767" s="44"/>
      <c r="D767" s="46">
        <v>9.52</v>
      </c>
      <c r="E767" s="45">
        <v>8</v>
      </c>
      <c r="F767" s="46"/>
      <c r="G767" s="45"/>
      <c r="H767" s="46"/>
      <c r="I767" s="38"/>
      <c r="J767" s="40"/>
      <c r="K767" s="29"/>
    </row>
    <row r="768" spans="1:11" ht="12" customHeight="1" x14ac:dyDescent="0.25">
      <c r="A768" s="42"/>
      <c r="B768" s="43" t="s">
        <v>49</v>
      </c>
      <c r="C768" s="44"/>
      <c r="D768" s="46">
        <v>4</v>
      </c>
      <c r="E768" s="45">
        <v>4</v>
      </c>
      <c r="F768" s="46"/>
      <c r="G768" s="45"/>
      <c r="H768" s="46"/>
      <c r="I768" s="38"/>
      <c r="J768" s="40"/>
      <c r="K768" s="29"/>
    </row>
    <row r="769" spans="1:11" ht="14.25" customHeight="1" x14ac:dyDescent="0.25">
      <c r="A769" s="42"/>
      <c r="B769" s="47" t="s">
        <v>259</v>
      </c>
      <c r="C769" s="44"/>
      <c r="D769" s="46">
        <v>1.1000000000000001</v>
      </c>
      <c r="E769" s="45">
        <v>1.5</v>
      </c>
      <c r="F769" s="46"/>
      <c r="G769" s="45"/>
      <c r="H769" s="46"/>
      <c r="I769" s="38"/>
      <c r="J769" s="40"/>
      <c r="K769" s="29"/>
    </row>
    <row r="770" spans="1:11" x14ac:dyDescent="0.25">
      <c r="A770" s="42"/>
      <c r="B770" s="43" t="s">
        <v>169</v>
      </c>
      <c r="C770" s="44"/>
      <c r="D770" s="46">
        <v>140</v>
      </c>
      <c r="E770" s="45">
        <v>140</v>
      </c>
      <c r="F770" s="46"/>
      <c r="G770" s="45"/>
      <c r="H770" s="46"/>
      <c r="I770" s="38"/>
      <c r="J770" s="40"/>
      <c r="K770" s="29"/>
    </row>
    <row r="771" spans="1:11" x14ac:dyDescent="0.25">
      <c r="A771" s="42"/>
      <c r="B771" s="43" t="s">
        <v>75</v>
      </c>
      <c r="C771" s="44"/>
      <c r="D771" s="46">
        <v>7</v>
      </c>
      <c r="E771" s="45">
        <v>7</v>
      </c>
      <c r="F771" s="46"/>
      <c r="G771" s="45"/>
      <c r="H771" s="46"/>
      <c r="I771" s="38"/>
      <c r="J771" s="40"/>
      <c r="K771" s="29"/>
    </row>
    <row r="772" spans="1:11" ht="31.5" x14ac:dyDescent="0.25">
      <c r="A772" s="170" t="s">
        <v>318</v>
      </c>
      <c r="B772" s="43"/>
      <c r="C772" s="44" t="s">
        <v>115</v>
      </c>
      <c r="D772" s="117"/>
      <c r="E772" s="40"/>
      <c r="F772" s="211">
        <v>8.3682747974399003</v>
      </c>
      <c r="G772" s="212">
        <v>6.7032740390410002</v>
      </c>
      <c r="H772" s="211">
        <v>18.221896411324099</v>
      </c>
      <c r="I772" s="523">
        <v>170.96541364046411</v>
      </c>
      <c r="J772" s="212">
        <v>2.39</v>
      </c>
      <c r="K772" s="76" t="s">
        <v>324</v>
      </c>
    </row>
    <row r="773" spans="1:11" ht="31.5" x14ac:dyDescent="0.25">
      <c r="B773" s="47" t="s">
        <v>315</v>
      </c>
      <c r="C773" s="69"/>
      <c r="D773" s="46">
        <v>48.8</v>
      </c>
      <c r="E773" s="45">
        <v>31.7</v>
      </c>
      <c r="F773" s="213"/>
      <c r="G773" s="214"/>
      <c r="H773" s="213"/>
      <c r="I773" s="524"/>
      <c r="J773" s="214"/>
      <c r="K773" s="29"/>
    </row>
    <row r="774" spans="1:11" x14ac:dyDescent="0.25">
      <c r="B774" s="47" t="s">
        <v>319</v>
      </c>
      <c r="C774" s="69"/>
      <c r="D774" s="46">
        <v>33.299999999999997</v>
      </c>
      <c r="E774" s="45">
        <v>31.7</v>
      </c>
      <c r="F774" s="213"/>
      <c r="G774" s="214"/>
      <c r="H774" s="213"/>
      <c r="I774" s="524"/>
      <c r="J774" s="214"/>
      <c r="K774" s="29"/>
    </row>
    <row r="775" spans="1:11" x14ac:dyDescent="0.25">
      <c r="B775" s="47" t="s">
        <v>68</v>
      </c>
      <c r="C775" s="69"/>
      <c r="D775" s="46">
        <v>5</v>
      </c>
      <c r="E775" s="45">
        <v>5</v>
      </c>
      <c r="F775" s="213"/>
      <c r="G775" s="214"/>
      <c r="H775" s="213"/>
      <c r="I775" s="524"/>
      <c r="J775" s="214"/>
      <c r="K775" s="29"/>
    </row>
    <row r="776" spans="1:11" x14ac:dyDescent="0.25">
      <c r="B776" s="47" t="s">
        <v>320</v>
      </c>
      <c r="C776" s="69"/>
      <c r="D776" s="46">
        <v>4.2</v>
      </c>
      <c r="E776" s="45">
        <v>4.2</v>
      </c>
      <c r="F776" s="213"/>
      <c r="G776" s="214"/>
      <c r="H776" s="213"/>
      <c r="I776" s="524"/>
      <c r="J776" s="214"/>
      <c r="K776" s="29"/>
    </row>
    <row r="777" spans="1:11" ht="31.5" x14ac:dyDescent="0.25">
      <c r="B777" s="47" t="s">
        <v>321</v>
      </c>
      <c r="C777" s="69"/>
      <c r="D777" s="46"/>
      <c r="E777" s="45">
        <v>12.5</v>
      </c>
      <c r="F777" s="213"/>
      <c r="G777" s="214"/>
      <c r="H777" s="213"/>
      <c r="I777" s="524"/>
      <c r="J777" s="214"/>
      <c r="K777" s="29"/>
    </row>
    <row r="778" spans="1:11" x14ac:dyDescent="0.25">
      <c r="B778" s="47" t="s">
        <v>43</v>
      </c>
      <c r="C778" s="69"/>
      <c r="D778" s="46">
        <v>10.8</v>
      </c>
      <c r="E778" s="45">
        <v>9</v>
      </c>
      <c r="F778" s="213"/>
      <c r="G778" s="214"/>
      <c r="H778" s="213"/>
      <c r="I778" s="524"/>
      <c r="J778" s="214"/>
      <c r="K778" s="29"/>
    </row>
    <row r="779" spans="1:11" x14ac:dyDescent="0.25">
      <c r="B779" s="47" t="s">
        <v>49</v>
      </c>
      <c r="C779" s="69"/>
      <c r="D779" s="46">
        <v>1.5</v>
      </c>
      <c r="E779" s="45">
        <v>1.5</v>
      </c>
      <c r="F779" s="213"/>
      <c r="G779" s="214"/>
      <c r="H779" s="213"/>
      <c r="I779" s="524"/>
      <c r="J779" s="214"/>
      <c r="K779" s="29"/>
    </row>
    <row r="780" spans="1:11" ht="31.5" x14ac:dyDescent="0.25">
      <c r="B780" s="47" t="s">
        <v>322</v>
      </c>
      <c r="C780" s="69"/>
      <c r="D780" s="46"/>
      <c r="E780" s="45">
        <v>7.5</v>
      </c>
      <c r="F780" s="213"/>
      <c r="G780" s="214"/>
      <c r="H780" s="213"/>
      <c r="I780" s="524"/>
      <c r="J780" s="214"/>
      <c r="K780" s="29"/>
    </row>
    <row r="781" spans="1:11" x14ac:dyDescent="0.25">
      <c r="B781" s="47" t="s">
        <v>259</v>
      </c>
      <c r="C781" s="69"/>
      <c r="D781" s="46">
        <v>0.3</v>
      </c>
      <c r="E781" s="45">
        <v>0.3</v>
      </c>
      <c r="F781" s="213"/>
      <c r="G781" s="214"/>
      <c r="H781" s="213"/>
      <c r="I781" s="524"/>
      <c r="J781" s="214"/>
      <c r="K781" s="29"/>
    </row>
    <row r="782" spans="1:11" x14ac:dyDescent="0.25">
      <c r="B782" s="47" t="s">
        <v>104</v>
      </c>
      <c r="C782" s="69"/>
      <c r="D782" s="46">
        <v>3.5</v>
      </c>
      <c r="E782" s="45">
        <v>3.5</v>
      </c>
      <c r="F782" s="213"/>
      <c r="G782" s="214"/>
      <c r="H782" s="213"/>
      <c r="I782" s="524"/>
      <c r="J782" s="214"/>
      <c r="K782" s="29"/>
    </row>
    <row r="783" spans="1:11" x14ac:dyDescent="0.25">
      <c r="B783" s="47" t="s">
        <v>52</v>
      </c>
      <c r="C783" s="69"/>
      <c r="D783" s="46"/>
      <c r="E783" s="45">
        <v>60</v>
      </c>
      <c r="F783" s="213"/>
      <c r="G783" s="214"/>
      <c r="H783" s="213"/>
      <c r="I783" s="524"/>
      <c r="J783" s="214"/>
      <c r="K783" s="29"/>
    </row>
    <row r="784" spans="1:11" ht="31.5" x14ac:dyDescent="0.25">
      <c r="B784" s="43" t="s">
        <v>323</v>
      </c>
      <c r="C784" s="69"/>
      <c r="D784" s="46"/>
      <c r="E784" s="45">
        <v>25</v>
      </c>
      <c r="F784" s="213"/>
      <c r="G784" s="214"/>
      <c r="H784" s="213"/>
      <c r="I784" s="524"/>
      <c r="J784" s="214"/>
      <c r="K784" s="29"/>
    </row>
    <row r="785" spans="1:14" x14ac:dyDescent="0.25">
      <c r="B785" s="43" t="s">
        <v>91</v>
      </c>
      <c r="C785" s="69"/>
      <c r="D785" s="46">
        <v>6.25</v>
      </c>
      <c r="E785" s="45">
        <v>6.25</v>
      </c>
      <c r="F785" s="213"/>
      <c r="G785" s="214"/>
      <c r="H785" s="213"/>
      <c r="I785" s="524"/>
      <c r="J785" s="214"/>
      <c r="K785" s="29"/>
    </row>
    <row r="786" spans="1:14" x14ac:dyDescent="0.25">
      <c r="B786" s="43" t="s">
        <v>104</v>
      </c>
      <c r="C786" s="69"/>
      <c r="D786" s="46">
        <v>1.9</v>
      </c>
      <c r="E786" s="45">
        <v>1.9</v>
      </c>
      <c r="F786" s="213"/>
      <c r="G786" s="214"/>
      <c r="H786" s="213"/>
      <c r="I786" s="524"/>
      <c r="J786" s="214"/>
      <c r="K786" s="29"/>
    </row>
    <row r="787" spans="1:14" x14ac:dyDescent="0.25">
      <c r="B787" s="43" t="s">
        <v>68</v>
      </c>
      <c r="C787" s="69"/>
      <c r="D787" s="46">
        <v>18.8</v>
      </c>
      <c r="E787" s="45">
        <v>18.8</v>
      </c>
      <c r="F787" s="213"/>
      <c r="G787" s="214"/>
      <c r="H787" s="213"/>
      <c r="I787" s="524"/>
      <c r="J787" s="214"/>
      <c r="K787" s="29"/>
    </row>
    <row r="788" spans="1:14" x14ac:dyDescent="0.25">
      <c r="B788" s="43" t="s">
        <v>164</v>
      </c>
      <c r="C788" s="69"/>
      <c r="D788" s="46">
        <v>1</v>
      </c>
      <c r="E788" s="45">
        <v>1</v>
      </c>
      <c r="F788" s="213"/>
      <c r="G788" s="214"/>
      <c r="H788" s="213"/>
      <c r="I788" s="524"/>
      <c r="J788" s="214"/>
      <c r="K788" s="29"/>
    </row>
    <row r="789" spans="1:14" x14ac:dyDescent="0.25">
      <c r="B789" s="43" t="s">
        <v>307</v>
      </c>
      <c r="C789" s="69"/>
      <c r="D789" s="46">
        <v>0.2</v>
      </c>
      <c r="E789" s="45">
        <v>0.2</v>
      </c>
      <c r="F789" s="213"/>
      <c r="G789" s="214"/>
      <c r="H789" s="213"/>
      <c r="I789" s="524"/>
      <c r="J789" s="214"/>
      <c r="K789" s="29"/>
    </row>
    <row r="790" spans="1:14" ht="31.5" x14ac:dyDescent="0.25">
      <c r="A790" s="42" t="s">
        <v>418</v>
      </c>
      <c r="B790" s="43"/>
      <c r="C790" s="44" t="s">
        <v>192</v>
      </c>
      <c r="D790" s="46"/>
      <c r="E790" s="45"/>
      <c r="F790" s="73">
        <v>3.7379520958083798</v>
      </c>
      <c r="G790" s="74">
        <v>2.7166586826347303</v>
      </c>
      <c r="H790" s="73">
        <v>27.663922155688624</v>
      </c>
      <c r="I790" s="177">
        <v>154.96047904191619</v>
      </c>
      <c r="J790" s="214"/>
      <c r="K790" s="76" t="s">
        <v>203</v>
      </c>
      <c r="M790" s="215"/>
      <c r="N790" s="215"/>
    </row>
    <row r="791" spans="1:14" x14ac:dyDescent="0.25">
      <c r="A791" s="42"/>
      <c r="B791" s="43" t="s">
        <v>373</v>
      </c>
      <c r="C791" s="44"/>
      <c r="D791" s="46">
        <v>45.5</v>
      </c>
      <c r="E791" s="45">
        <v>45.5</v>
      </c>
      <c r="F791" s="73"/>
      <c r="G791" s="74"/>
      <c r="H791" s="73"/>
      <c r="I791" s="177"/>
      <c r="J791" s="214"/>
      <c r="K791" s="29"/>
    </row>
    <row r="792" spans="1:14" x14ac:dyDescent="0.25">
      <c r="A792" s="42"/>
      <c r="B792" s="43" t="s">
        <v>31</v>
      </c>
      <c r="C792" s="44"/>
      <c r="D792" s="46">
        <v>3</v>
      </c>
      <c r="E792" s="45">
        <v>3</v>
      </c>
      <c r="F792" s="73"/>
      <c r="G792" s="74"/>
      <c r="H792" s="73"/>
      <c r="I792" s="177"/>
      <c r="J792" s="214"/>
      <c r="K792" s="29"/>
    </row>
    <row r="793" spans="1:14" x14ac:dyDescent="0.25">
      <c r="A793" s="42"/>
      <c r="B793" s="47" t="s">
        <v>259</v>
      </c>
      <c r="C793" s="44"/>
      <c r="D793" s="46">
        <v>1.3</v>
      </c>
      <c r="E793" s="45">
        <v>1.3</v>
      </c>
      <c r="F793" s="73"/>
      <c r="G793" s="74"/>
      <c r="H793" s="73"/>
      <c r="I793" s="177"/>
      <c r="J793" s="214"/>
      <c r="K793" s="29"/>
    </row>
    <row r="794" spans="1:14" x14ac:dyDescent="0.25">
      <c r="A794" s="42"/>
      <c r="B794" s="43" t="s">
        <v>28</v>
      </c>
      <c r="C794" s="44"/>
      <c r="D794" s="46">
        <v>275</v>
      </c>
      <c r="E794" s="45">
        <v>275</v>
      </c>
      <c r="F794" s="73"/>
      <c r="G794" s="74"/>
      <c r="H794" s="73"/>
      <c r="I794" s="177"/>
      <c r="J794" s="214"/>
      <c r="K794" s="76"/>
    </row>
    <row r="795" spans="1:14" ht="31.5" x14ac:dyDescent="0.25">
      <c r="A795" s="42" t="s">
        <v>525</v>
      </c>
      <c r="B795" s="43"/>
      <c r="C795" s="44">
        <v>180</v>
      </c>
      <c r="D795" s="46"/>
      <c r="E795" s="45"/>
      <c r="F795" s="211">
        <v>0.36</v>
      </c>
      <c r="G795" s="212">
        <v>0.1</v>
      </c>
      <c r="H795" s="211">
        <v>9.74</v>
      </c>
      <c r="I795" s="523">
        <v>42.94</v>
      </c>
      <c r="J795" s="212">
        <v>19</v>
      </c>
      <c r="K795" s="76" t="s">
        <v>166</v>
      </c>
    </row>
    <row r="796" spans="1:14" x14ac:dyDescent="0.25">
      <c r="A796" s="42"/>
      <c r="B796" s="43" t="s">
        <v>526</v>
      </c>
      <c r="C796" s="44"/>
      <c r="D796" s="46">
        <v>40.5</v>
      </c>
      <c r="E796" s="45">
        <v>30</v>
      </c>
      <c r="F796" s="73"/>
      <c r="G796" s="74"/>
      <c r="H796" s="73"/>
      <c r="I796" s="177"/>
      <c r="J796" s="214"/>
      <c r="K796" s="76"/>
    </row>
    <row r="797" spans="1:14" x14ac:dyDescent="0.25">
      <c r="A797" s="42"/>
      <c r="B797" s="43" t="s">
        <v>527</v>
      </c>
      <c r="C797" s="44"/>
      <c r="D797" s="46">
        <v>4.5</v>
      </c>
      <c r="E797" s="45">
        <v>4.5</v>
      </c>
      <c r="F797" s="73"/>
      <c r="G797" s="74"/>
      <c r="H797" s="73"/>
      <c r="I797" s="177"/>
      <c r="J797" s="214"/>
      <c r="K797" s="76"/>
    </row>
    <row r="798" spans="1:14" x14ac:dyDescent="0.25">
      <c r="A798" s="42"/>
      <c r="B798" s="43" t="s">
        <v>28</v>
      </c>
      <c r="C798" s="44"/>
      <c r="D798" s="46">
        <v>183</v>
      </c>
      <c r="E798" s="45">
        <v>183</v>
      </c>
      <c r="F798" s="73"/>
      <c r="G798" s="74"/>
      <c r="H798" s="73"/>
      <c r="I798" s="177"/>
      <c r="J798" s="214"/>
      <c r="K798" s="76"/>
    </row>
    <row r="799" spans="1:14" x14ac:dyDescent="0.25">
      <c r="A799" s="42"/>
      <c r="B799" s="47" t="s">
        <v>63</v>
      </c>
      <c r="C799" s="44"/>
      <c r="D799" s="46">
        <v>6</v>
      </c>
      <c r="E799" s="45">
        <v>6</v>
      </c>
      <c r="F799" s="46"/>
      <c r="G799" s="45"/>
      <c r="H799" s="46"/>
      <c r="I799" s="38"/>
      <c r="J799" s="45"/>
      <c r="K799" s="29"/>
    </row>
    <row r="800" spans="1:14" ht="31.5" x14ac:dyDescent="0.25">
      <c r="A800" s="97" t="s">
        <v>230</v>
      </c>
      <c r="B800" s="43"/>
      <c r="C800" s="61">
        <v>20</v>
      </c>
      <c r="D800" s="45">
        <v>20</v>
      </c>
      <c r="E800" s="46">
        <v>20</v>
      </c>
      <c r="F800" s="61">
        <v>1.52</v>
      </c>
      <c r="G800" s="44">
        <v>0.16</v>
      </c>
      <c r="H800" s="65">
        <v>9.85</v>
      </c>
      <c r="I800" s="72">
        <v>47.33</v>
      </c>
      <c r="J800" s="65">
        <v>0</v>
      </c>
      <c r="K800" s="29" t="s">
        <v>239</v>
      </c>
    </row>
    <row r="801" spans="1:11" ht="32.25" thickBot="1" x14ac:dyDescent="0.3">
      <c r="A801" s="42" t="s">
        <v>303</v>
      </c>
      <c r="B801" s="43"/>
      <c r="C801" s="44">
        <v>50</v>
      </c>
      <c r="D801" s="65">
        <v>50</v>
      </c>
      <c r="E801" s="44">
        <v>50</v>
      </c>
      <c r="F801" s="46">
        <v>3.3</v>
      </c>
      <c r="G801" s="45">
        <v>0.6</v>
      </c>
      <c r="H801" s="46">
        <v>19.82</v>
      </c>
      <c r="I801" s="45">
        <v>99.1</v>
      </c>
      <c r="J801" s="65"/>
      <c r="K801" s="81" t="s">
        <v>238</v>
      </c>
    </row>
    <row r="802" spans="1:11" ht="16.5" thickBot="1" x14ac:dyDescent="0.3">
      <c r="A802" s="51" t="s">
        <v>39</v>
      </c>
      <c r="B802" s="52"/>
      <c r="C802" s="194">
        <v>705</v>
      </c>
      <c r="D802" s="562"/>
      <c r="E802" s="563"/>
      <c r="F802" s="566">
        <f>F756+F763+F772+F790+F795+F800+F801</f>
        <v>19.557858566913549</v>
      </c>
      <c r="G802" s="567">
        <f t="shared" ref="G802:J802" si="43">G756+G763+G772+G790+G795+G800+G801</f>
        <v>20.872728162587553</v>
      </c>
      <c r="H802" s="566">
        <f t="shared" si="43"/>
        <v>94.73894394193772</v>
      </c>
      <c r="I802" s="567">
        <f t="shared" si="43"/>
        <v>662.70088368417998</v>
      </c>
      <c r="J802" s="566">
        <f t="shared" si="43"/>
        <v>40.49</v>
      </c>
      <c r="K802" s="35"/>
    </row>
    <row r="803" spans="1:11" x14ac:dyDescent="0.25">
      <c r="A803" s="42"/>
      <c r="B803" s="86" t="s">
        <v>531</v>
      </c>
      <c r="C803" s="44"/>
      <c r="D803" s="46"/>
      <c r="E803" s="45"/>
      <c r="F803" s="46"/>
      <c r="G803" s="45"/>
      <c r="H803" s="46"/>
      <c r="I803" s="45"/>
      <c r="J803" s="46"/>
      <c r="K803" s="29"/>
    </row>
    <row r="804" spans="1:11" ht="31.5" x14ac:dyDescent="0.25">
      <c r="A804" s="42" t="s">
        <v>251</v>
      </c>
      <c r="B804" s="43"/>
      <c r="C804" s="44">
        <v>180</v>
      </c>
      <c r="D804" s="46"/>
      <c r="E804" s="45"/>
      <c r="F804" s="92">
        <v>2.7</v>
      </c>
      <c r="G804" s="93">
        <v>3.1</v>
      </c>
      <c r="H804" s="92">
        <v>13.5</v>
      </c>
      <c r="I804" s="93">
        <v>93.87</v>
      </c>
      <c r="J804" s="92">
        <v>2.34</v>
      </c>
      <c r="K804" s="29" t="s">
        <v>253</v>
      </c>
    </row>
    <row r="805" spans="1:11" x14ac:dyDescent="0.25">
      <c r="A805" s="42" t="s">
        <v>252</v>
      </c>
      <c r="B805" s="121" t="s">
        <v>197</v>
      </c>
      <c r="C805" s="44"/>
      <c r="D805" s="46">
        <v>189</v>
      </c>
      <c r="E805" s="45">
        <v>180</v>
      </c>
      <c r="F805" s="46"/>
      <c r="G805" s="45"/>
      <c r="H805" s="46"/>
      <c r="I805" s="45"/>
      <c r="J805" s="46"/>
      <c r="K805" s="29"/>
    </row>
    <row r="806" spans="1:11" ht="32.25" thickBot="1" x14ac:dyDescent="0.3">
      <c r="A806" s="42" t="s">
        <v>262</v>
      </c>
      <c r="B806" s="47" t="s">
        <v>57</v>
      </c>
      <c r="C806" s="44">
        <v>40</v>
      </c>
      <c r="D806" s="38">
        <v>40</v>
      </c>
      <c r="E806" s="45">
        <v>40</v>
      </c>
      <c r="F806" s="45">
        <v>3</v>
      </c>
      <c r="G806" s="46">
        <v>3.92</v>
      </c>
      <c r="H806" s="45">
        <v>29.76</v>
      </c>
      <c r="I806" s="46">
        <v>166.8</v>
      </c>
      <c r="J806" s="38"/>
      <c r="K806" s="29" t="s">
        <v>240</v>
      </c>
    </row>
    <row r="807" spans="1:11" ht="16.5" thickBot="1" x14ac:dyDescent="0.3">
      <c r="A807" s="631" t="s">
        <v>39</v>
      </c>
      <c r="B807" s="628"/>
      <c r="C807" s="624">
        <v>220</v>
      </c>
      <c r="D807" s="562"/>
      <c r="E807" s="563"/>
      <c r="F807" s="562">
        <f>F804+F806</f>
        <v>5.7</v>
      </c>
      <c r="G807" s="563">
        <f t="shared" ref="G807:J807" si="44">G804+G806</f>
        <v>7.02</v>
      </c>
      <c r="H807" s="562">
        <f t="shared" si="44"/>
        <v>43.260000000000005</v>
      </c>
      <c r="I807" s="563">
        <f t="shared" si="44"/>
        <v>260.67</v>
      </c>
      <c r="J807" s="562">
        <f t="shared" si="44"/>
        <v>2.34</v>
      </c>
      <c r="K807" s="651"/>
    </row>
    <row r="808" spans="1:11" x14ac:dyDescent="0.25">
      <c r="A808" s="42"/>
      <c r="B808" s="86" t="s">
        <v>532</v>
      </c>
      <c r="C808" s="44"/>
      <c r="D808" s="46"/>
      <c r="E808" s="45"/>
      <c r="F808" s="46"/>
      <c r="G808" s="45"/>
      <c r="H808" s="46"/>
      <c r="I808" s="45"/>
      <c r="J808" s="46"/>
      <c r="K808" s="29"/>
    </row>
    <row r="809" spans="1:11" x14ac:dyDescent="0.25">
      <c r="A809" s="87" t="s">
        <v>313</v>
      </c>
      <c r="B809" s="88"/>
      <c r="C809" s="89" t="s">
        <v>99</v>
      </c>
      <c r="D809" s="90"/>
      <c r="E809" s="91"/>
      <c r="F809" s="92">
        <v>11.12</v>
      </c>
      <c r="G809" s="93">
        <v>13.08</v>
      </c>
      <c r="H809" s="92">
        <v>25.64</v>
      </c>
      <c r="I809" s="93">
        <v>237.07</v>
      </c>
      <c r="J809" s="92">
        <v>0.28000000000000003</v>
      </c>
      <c r="K809" s="29" t="s">
        <v>314</v>
      </c>
    </row>
    <row r="810" spans="1:11" x14ac:dyDescent="0.25">
      <c r="A810" s="87"/>
      <c r="B810" s="43" t="s">
        <v>58</v>
      </c>
      <c r="C810" s="89"/>
      <c r="D810" s="90">
        <v>96</v>
      </c>
      <c r="E810" s="91">
        <v>80</v>
      </c>
      <c r="F810" s="92"/>
      <c r="G810" s="93"/>
      <c r="H810" s="92"/>
      <c r="I810" s="93"/>
      <c r="J810" s="92"/>
      <c r="K810" s="29"/>
    </row>
    <row r="811" spans="1:11" x14ac:dyDescent="0.25">
      <c r="A811" s="87"/>
      <c r="B811" s="88" t="s">
        <v>197</v>
      </c>
      <c r="C811" s="89"/>
      <c r="D811" s="90">
        <v>75</v>
      </c>
      <c r="E811" s="91">
        <v>75</v>
      </c>
      <c r="F811" s="92"/>
      <c r="G811" s="93"/>
      <c r="H811" s="92"/>
      <c r="I811" s="93"/>
      <c r="J811" s="92"/>
      <c r="K811" s="29"/>
    </row>
    <row r="812" spans="1:11" x14ac:dyDescent="0.25">
      <c r="A812" s="87"/>
      <c r="B812" s="88" t="s">
        <v>265</v>
      </c>
      <c r="C812" s="89"/>
      <c r="D812" s="90"/>
      <c r="E812" s="91">
        <v>155</v>
      </c>
      <c r="F812" s="92"/>
      <c r="G812" s="93"/>
      <c r="H812" s="92"/>
      <c r="I812" s="93"/>
      <c r="J812" s="92"/>
      <c r="K812" s="29"/>
    </row>
    <row r="813" spans="1:11" x14ac:dyDescent="0.25">
      <c r="A813" s="87"/>
      <c r="B813" s="88" t="s">
        <v>59</v>
      </c>
      <c r="C813" s="89"/>
      <c r="D813" s="90">
        <v>2.5</v>
      </c>
      <c r="E813" s="91">
        <v>2.5</v>
      </c>
      <c r="F813" s="92"/>
      <c r="G813" s="93"/>
      <c r="H813" s="92"/>
      <c r="I813" s="93"/>
      <c r="J813" s="92"/>
      <c r="K813" s="29"/>
    </row>
    <row r="814" spans="1:11" x14ac:dyDescent="0.25">
      <c r="A814" s="87"/>
      <c r="B814" s="88" t="s">
        <v>259</v>
      </c>
      <c r="C814" s="89"/>
      <c r="D814" s="90">
        <v>0.4</v>
      </c>
      <c r="E814" s="91">
        <v>0.4</v>
      </c>
      <c r="F814" s="92"/>
      <c r="G814" s="93"/>
      <c r="H814" s="92"/>
      <c r="I814" s="93"/>
      <c r="J814" s="92"/>
      <c r="K814" s="29"/>
    </row>
    <row r="815" spans="1:11" x14ac:dyDescent="0.25">
      <c r="A815" s="87"/>
      <c r="B815" s="88" t="s">
        <v>266</v>
      </c>
      <c r="C815" s="89"/>
      <c r="D815" s="90"/>
      <c r="E815" s="91">
        <v>150</v>
      </c>
      <c r="F815" s="92"/>
      <c r="G815" s="93"/>
      <c r="H815" s="92"/>
      <c r="I815" s="93"/>
      <c r="J815" s="92"/>
      <c r="K815" s="29"/>
    </row>
    <row r="816" spans="1:11" ht="26.25" customHeight="1" x14ac:dyDescent="0.25">
      <c r="A816" s="42" t="s">
        <v>61</v>
      </c>
      <c r="B816" s="43"/>
      <c r="C816" s="45" t="s">
        <v>398</v>
      </c>
      <c r="D816" s="46"/>
      <c r="E816" s="45"/>
      <c r="F816" s="46">
        <v>6.3063063063063057E-2</v>
      </c>
      <c r="G816" s="45">
        <v>1.8018018018018018E-2</v>
      </c>
      <c r="H816" s="46">
        <v>6.0138296664991309</v>
      </c>
      <c r="I816" s="45">
        <v>23.935212957408517</v>
      </c>
      <c r="J816" s="46">
        <v>0.03</v>
      </c>
      <c r="K816" s="29" t="s">
        <v>62</v>
      </c>
    </row>
    <row r="817" spans="1:11" x14ac:dyDescent="0.25">
      <c r="A817" s="42"/>
      <c r="B817" s="43" t="s">
        <v>302</v>
      </c>
      <c r="C817" s="44"/>
      <c r="D817" s="46">
        <v>0.45</v>
      </c>
      <c r="E817" s="45">
        <v>0.45</v>
      </c>
      <c r="F817" s="46"/>
      <c r="G817" s="45"/>
      <c r="H817" s="46"/>
      <c r="I817" s="45"/>
      <c r="J817" s="46"/>
      <c r="K817" s="29"/>
    </row>
    <row r="818" spans="1:11" x14ac:dyDescent="0.25">
      <c r="A818" s="42"/>
      <c r="B818" s="43" t="s">
        <v>63</v>
      </c>
      <c r="C818" s="44"/>
      <c r="D818" s="46">
        <v>6</v>
      </c>
      <c r="E818" s="45">
        <v>6</v>
      </c>
      <c r="F818" s="46"/>
      <c r="G818" s="45"/>
      <c r="H818" s="46"/>
      <c r="I818" s="45"/>
      <c r="J818" s="46"/>
      <c r="K818" s="29"/>
    </row>
    <row r="819" spans="1:11" x14ac:dyDescent="0.25">
      <c r="A819" s="42"/>
      <c r="B819" s="43" t="s">
        <v>28</v>
      </c>
      <c r="C819" s="44"/>
      <c r="D819" s="46">
        <v>180</v>
      </c>
      <c r="E819" s="45">
        <v>180</v>
      </c>
      <c r="F819" s="46"/>
      <c r="G819" s="45"/>
      <c r="H819" s="46"/>
      <c r="I819" s="45"/>
      <c r="J819" s="46"/>
      <c r="K819" s="29"/>
    </row>
    <row r="820" spans="1:11" ht="32.25" thickBot="1" x14ac:dyDescent="0.3">
      <c r="A820" s="42" t="s">
        <v>230</v>
      </c>
      <c r="B820" s="43"/>
      <c r="C820" s="44">
        <v>35</v>
      </c>
      <c r="D820" s="46">
        <v>35</v>
      </c>
      <c r="E820" s="45">
        <v>35</v>
      </c>
      <c r="F820" s="46">
        <v>2.66</v>
      </c>
      <c r="G820" s="45">
        <v>0.28000000000000003</v>
      </c>
      <c r="H820" s="46">
        <v>17.23</v>
      </c>
      <c r="I820" s="45">
        <v>82.33</v>
      </c>
      <c r="J820" s="46">
        <v>0</v>
      </c>
      <c r="K820" s="81" t="s">
        <v>239</v>
      </c>
    </row>
    <row r="821" spans="1:11" ht="16.5" thickBot="1" x14ac:dyDescent="0.3">
      <c r="A821" s="51" t="s">
        <v>39</v>
      </c>
      <c r="B821" s="52"/>
      <c r="C821" s="194">
        <v>371</v>
      </c>
      <c r="D821" s="562"/>
      <c r="E821" s="563"/>
      <c r="F821" s="172">
        <f>F809+F816+F820</f>
        <v>13.843063063063063</v>
      </c>
      <c r="G821" s="173">
        <f t="shared" ref="G821:J821" si="45">G809+G816+G820</f>
        <v>13.378018018018018</v>
      </c>
      <c r="H821" s="172">
        <f t="shared" si="45"/>
        <v>48.883829666499132</v>
      </c>
      <c r="I821" s="173">
        <f t="shared" si="45"/>
        <v>343.33521295740849</v>
      </c>
      <c r="J821" s="172">
        <f t="shared" si="45"/>
        <v>0.31000000000000005</v>
      </c>
      <c r="K821" s="19"/>
    </row>
    <row r="822" spans="1:11" ht="16.5" thickBot="1" x14ac:dyDescent="0.3">
      <c r="A822" s="157" t="s">
        <v>64</v>
      </c>
      <c r="B822" s="216"/>
      <c r="C822" s="227">
        <f>C750+C754+C802+C807+C821</f>
        <v>1816</v>
      </c>
      <c r="D822" s="227"/>
      <c r="E822" s="227"/>
      <c r="F822" s="228">
        <f t="shared" ref="F822:J822" si="46">F750+F754+F802+F807+F821</f>
        <v>52.010440069279227</v>
      </c>
      <c r="G822" s="228">
        <f t="shared" si="46"/>
        <v>53.868667411188675</v>
      </c>
      <c r="H822" s="228">
        <f t="shared" si="46"/>
        <v>262.67501168334439</v>
      </c>
      <c r="I822" s="228">
        <f t="shared" si="46"/>
        <v>1729.7020746086109</v>
      </c>
      <c r="J822" s="228">
        <f t="shared" si="46"/>
        <v>57.620000000000005</v>
      </c>
      <c r="K822" s="35"/>
    </row>
    <row r="823" spans="1:11" x14ac:dyDescent="0.25">
      <c r="A823" s="6"/>
      <c r="F823" s="218"/>
      <c r="G823" s="218"/>
      <c r="H823" s="218"/>
      <c r="I823" s="58"/>
      <c r="J823" s="117"/>
      <c r="K823" s="43"/>
    </row>
    <row r="824" spans="1:11" ht="16.5" thickBot="1" x14ac:dyDescent="0.3">
      <c r="A824" s="618" t="s">
        <v>364</v>
      </c>
      <c r="B824" s="7"/>
      <c r="C824" s="8"/>
      <c r="D824" s="9"/>
      <c r="I824" s="109"/>
      <c r="J824" s="109"/>
      <c r="K824" s="31"/>
    </row>
    <row r="825" spans="1:11" ht="30.75" customHeight="1" x14ac:dyDescent="0.25">
      <c r="A825" s="11" t="s">
        <v>5</v>
      </c>
      <c r="B825" s="12"/>
      <c r="C825" s="13" t="s">
        <v>6</v>
      </c>
      <c r="D825" s="14" t="s">
        <v>7</v>
      </c>
      <c r="E825" s="15" t="s">
        <v>7</v>
      </c>
      <c r="F825" s="14" t="s">
        <v>8</v>
      </c>
      <c r="G825" s="16"/>
      <c r="H825" s="17"/>
      <c r="I825" s="14" t="s">
        <v>9</v>
      </c>
      <c r="J825" s="18" t="s">
        <v>10</v>
      </c>
      <c r="K825" s="209" t="s">
        <v>11</v>
      </c>
    </row>
    <row r="826" spans="1:11" ht="16.5" thickBot="1" x14ac:dyDescent="0.3">
      <c r="A826" s="20" t="s">
        <v>12</v>
      </c>
      <c r="B826" s="219"/>
      <c r="C826" s="22" t="s">
        <v>13</v>
      </c>
      <c r="D826" s="23" t="s">
        <v>14</v>
      </c>
      <c r="E826" s="24" t="s">
        <v>14</v>
      </c>
      <c r="F826" s="25"/>
      <c r="G826" s="26"/>
      <c r="H826" s="26"/>
      <c r="I826" s="23" t="s">
        <v>15</v>
      </c>
      <c r="J826" s="28"/>
      <c r="K826" s="210"/>
    </row>
    <row r="827" spans="1:11" ht="16.5" thickBot="1" x14ac:dyDescent="0.3">
      <c r="A827" s="42"/>
      <c r="B827" s="43"/>
      <c r="C827" s="61"/>
      <c r="D827" s="33" t="s">
        <v>16</v>
      </c>
      <c r="E827" s="33" t="s">
        <v>17</v>
      </c>
      <c r="F827" s="15" t="s">
        <v>18</v>
      </c>
      <c r="G827" s="15" t="s">
        <v>19</v>
      </c>
      <c r="H827" s="16" t="s">
        <v>20</v>
      </c>
      <c r="I827" s="14" t="s">
        <v>21</v>
      </c>
      <c r="J827" s="14" t="s">
        <v>22</v>
      </c>
      <c r="K827" s="29"/>
    </row>
    <row r="828" spans="1:11" x14ac:dyDescent="0.25">
      <c r="A828" s="11"/>
      <c r="B828" s="192" t="s">
        <v>23</v>
      </c>
      <c r="C828" s="37"/>
      <c r="D828" s="16"/>
      <c r="E828" s="39"/>
      <c r="F828" s="108"/>
      <c r="G828" s="39"/>
      <c r="H828" s="108"/>
      <c r="I828" s="39"/>
      <c r="J828" s="108"/>
      <c r="K828" s="19"/>
    </row>
    <row r="829" spans="1:11" ht="31.5" x14ac:dyDescent="0.25">
      <c r="A829" s="42" t="s">
        <v>395</v>
      </c>
      <c r="B829" s="43"/>
      <c r="C829" s="44" t="s">
        <v>397</v>
      </c>
      <c r="D829" s="46"/>
      <c r="E829" s="45"/>
      <c r="F829" s="46">
        <v>4.53</v>
      </c>
      <c r="G829" s="45">
        <v>4.6100000000000003</v>
      </c>
      <c r="H829" s="46">
        <v>27.86</v>
      </c>
      <c r="I829" s="45">
        <v>173.44</v>
      </c>
      <c r="J829" s="46">
        <v>0.86</v>
      </c>
      <c r="K829" s="29" t="s">
        <v>85</v>
      </c>
    </row>
    <row r="830" spans="1:11" x14ac:dyDescent="0.25">
      <c r="A830" s="42"/>
      <c r="B830" s="88" t="s">
        <v>86</v>
      </c>
      <c r="C830" s="44"/>
      <c r="D830" s="46">
        <v>22.5</v>
      </c>
      <c r="E830" s="45">
        <v>22.5</v>
      </c>
      <c r="F830" s="46"/>
      <c r="G830" s="45"/>
      <c r="H830" s="46"/>
      <c r="I830" s="45"/>
      <c r="J830" s="46"/>
      <c r="K830" s="29"/>
    </row>
    <row r="831" spans="1:11" x14ac:dyDescent="0.25">
      <c r="A831" s="42"/>
      <c r="B831" s="43" t="s">
        <v>27</v>
      </c>
      <c r="C831" s="44"/>
      <c r="D831" s="46">
        <v>90</v>
      </c>
      <c r="E831" s="45">
        <v>90</v>
      </c>
      <c r="F831" s="46"/>
      <c r="G831" s="45"/>
      <c r="H831" s="46"/>
      <c r="I831" s="45"/>
      <c r="J831" s="46"/>
      <c r="K831" s="29"/>
    </row>
    <row r="832" spans="1:11" x14ac:dyDescent="0.25">
      <c r="A832" s="42"/>
      <c r="B832" s="43" t="s">
        <v>28</v>
      </c>
      <c r="C832" s="44"/>
      <c r="D832" s="46">
        <v>68</v>
      </c>
      <c r="E832" s="45">
        <v>68</v>
      </c>
      <c r="F832" s="46"/>
      <c r="G832" s="45"/>
      <c r="H832" s="46"/>
      <c r="I832" s="45"/>
      <c r="J832" s="46"/>
      <c r="K832" s="29"/>
    </row>
    <row r="833" spans="1:11" x14ac:dyDescent="0.25">
      <c r="A833" s="42"/>
      <c r="B833" s="43" t="s">
        <v>29</v>
      </c>
      <c r="C833" s="44"/>
      <c r="D833" s="46">
        <v>2.5</v>
      </c>
      <c r="E833" s="45">
        <v>2.5</v>
      </c>
      <c r="F833" s="46"/>
      <c r="G833" s="45"/>
      <c r="H833" s="46"/>
      <c r="I833" s="45"/>
      <c r="J833" s="46"/>
      <c r="K833" s="29"/>
    </row>
    <row r="834" spans="1:11" x14ac:dyDescent="0.25">
      <c r="A834" s="42"/>
      <c r="B834" s="47" t="s">
        <v>259</v>
      </c>
      <c r="C834" s="44"/>
      <c r="D834" s="46">
        <v>0.5</v>
      </c>
      <c r="E834" s="45">
        <v>0.5</v>
      </c>
      <c r="F834" s="46"/>
      <c r="G834" s="45"/>
      <c r="H834" s="46"/>
      <c r="I834" s="45"/>
      <c r="J834" s="46"/>
      <c r="K834" s="29"/>
    </row>
    <row r="835" spans="1:11" x14ac:dyDescent="0.25">
      <c r="A835" s="42"/>
      <c r="B835" s="43" t="s">
        <v>31</v>
      </c>
      <c r="C835" s="44"/>
      <c r="D835" s="46">
        <v>3</v>
      </c>
      <c r="E835" s="45">
        <v>3</v>
      </c>
      <c r="F835" s="46"/>
      <c r="G835" s="45"/>
      <c r="H835" s="46"/>
      <c r="I835" s="45"/>
      <c r="J835" s="46"/>
      <c r="K835" s="29"/>
    </row>
    <row r="836" spans="1:11" ht="31.5" x14ac:dyDescent="0.25">
      <c r="A836" s="87" t="s">
        <v>87</v>
      </c>
      <c r="B836" s="96"/>
      <c r="C836" s="91" t="s">
        <v>398</v>
      </c>
      <c r="D836" s="131"/>
      <c r="E836" s="132"/>
      <c r="F836" s="92">
        <v>3.0325232901236614</v>
      </c>
      <c r="G836" s="93">
        <v>2.3958740841428243</v>
      </c>
      <c r="H836" s="92">
        <v>10.482708219155825</v>
      </c>
      <c r="I836" s="93">
        <v>75.76195432928796</v>
      </c>
      <c r="J836" s="92">
        <v>1.38</v>
      </c>
      <c r="K836" s="29" t="s">
        <v>235</v>
      </c>
    </row>
    <row r="837" spans="1:11" x14ac:dyDescent="0.25">
      <c r="A837" s="87"/>
      <c r="B837" s="43" t="s">
        <v>302</v>
      </c>
      <c r="C837" s="89"/>
      <c r="D837" s="90">
        <v>0.45</v>
      </c>
      <c r="E837" s="91">
        <v>0.45</v>
      </c>
      <c r="F837" s="92"/>
      <c r="G837" s="93"/>
      <c r="H837" s="92"/>
      <c r="I837" s="93"/>
      <c r="J837" s="92"/>
      <c r="K837" s="29"/>
    </row>
    <row r="838" spans="1:11" x14ac:dyDescent="0.25">
      <c r="A838" s="87"/>
      <c r="B838" s="96" t="s">
        <v>29</v>
      </c>
      <c r="C838" s="89"/>
      <c r="D838" s="90">
        <v>6</v>
      </c>
      <c r="E838" s="91">
        <v>6</v>
      </c>
      <c r="F838" s="92"/>
      <c r="G838" s="93"/>
      <c r="H838" s="92"/>
      <c r="I838" s="93"/>
      <c r="J838" s="92"/>
      <c r="K838" s="29"/>
    </row>
    <row r="839" spans="1:11" x14ac:dyDescent="0.25">
      <c r="A839" s="87"/>
      <c r="B839" s="96" t="s">
        <v>27</v>
      </c>
      <c r="C839" s="89"/>
      <c r="D839" s="90">
        <v>92</v>
      </c>
      <c r="E839" s="91">
        <v>90</v>
      </c>
      <c r="F839" s="92"/>
      <c r="G839" s="93"/>
      <c r="H839" s="92"/>
      <c r="I839" s="93"/>
      <c r="J839" s="92"/>
      <c r="K839" s="29"/>
    </row>
    <row r="840" spans="1:11" x14ac:dyDescent="0.25">
      <c r="A840" s="87"/>
      <c r="B840" s="96" t="s">
        <v>28</v>
      </c>
      <c r="C840" s="89"/>
      <c r="D840" s="90">
        <v>90</v>
      </c>
      <c r="E840" s="91">
        <v>90</v>
      </c>
      <c r="F840" s="92"/>
      <c r="G840" s="93"/>
      <c r="H840" s="92"/>
      <c r="I840" s="93"/>
      <c r="J840" s="92"/>
      <c r="K840" s="29"/>
    </row>
    <row r="841" spans="1:11" ht="31.5" x14ac:dyDescent="0.25">
      <c r="A841" s="42" t="s">
        <v>229</v>
      </c>
      <c r="B841" s="43"/>
      <c r="C841" s="66" t="s">
        <v>537</v>
      </c>
      <c r="D841" s="117"/>
      <c r="E841" s="40"/>
      <c r="F841" s="46">
        <v>6.27</v>
      </c>
      <c r="G841" s="45">
        <v>7.83</v>
      </c>
      <c r="H841" s="46">
        <v>14.83</v>
      </c>
      <c r="I841" s="45">
        <v>155</v>
      </c>
      <c r="J841" s="46">
        <v>0.04</v>
      </c>
      <c r="K841" s="29" t="s">
        <v>288</v>
      </c>
    </row>
    <row r="842" spans="1:11" x14ac:dyDescent="0.25">
      <c r="A842" s="42"/>
      <c r="B842" s="43" t="s">
        <v>38</v>
      </c>
      <c r="C842" s="44"/>
      <c r="D842" s="46">
        <v>30</v>
      </c>
      <c r="E842" s="45">
        <v>30</v>
      </c>
      <c r="F842" s="46"/>
      <c r="G842" s="45"/>
      <c r="H842" s="46"/>
      <c r="I842" s="45"/>
      <c r="J842" s="46"/>
      <c r="K842" s="29"/>
    </row>
    <row r="843" spans="1:11" x14ac:dyDescent="0.25">
      <c r="A843" s="42"/>
      <c r="B843" s="43" t="s">
        <v>72</v>
      </c>
      <c r="C843" s="44"/>
      <c r="D843" s="46">
        <v>15.3</v>
      </c>
      <c r="E843" s="45">
        <v>15</v>
      </c>
      <c r="F843" s="46"/>
      <c r="G843" s="45"/>
      <c r="H843" s="46"/>
      <c r="I843" s="45"/>
      <c r="J843" s="46"/>
      <c r="K843" s="29"/>
    </row>
    <row r="844" spans="1:11" ht="16.5" thickBot="1" x14ac:dyDescent="0.3">
      <c r="A844" s="97"/>
      <c r="B844" s="43" t="s">
        <v>31</v>
      </c>
      <c r="C844" s="98"/>
      <c r="D844" s="46">
        <v>5</v>
      </c>
      <c r="E844" s="77">
        <v>5</v>
      </c>
      <c r="F844" s="46" t="s">
        <v>3</v>
      </c>
      <c r="G844" s="77"/>
      <c r="H844" s="46"/>
      <c r="I844" s="77"/>
      <c r="J844" s="46"/>
      <c r="K844" s="29"/>
    </row>
    <row r="845" spans="1:11" ht="16.5" thickBot="1" x14ac:dyDescent="0.3">
      <c r="A845" s="51" t="s">
        <v>39</v>
      </c>
      <c r="B845" s="52"/>
      <c r="C845" s="194">
        <v>419</v>
      </c>
      <c r="D845" s="562"/>
      <c r="E845" s="563"/>
      <c r="F845" s="172">
        <f>F829+F836+F841</f>
        <v>13.83252329012366</v>
      </c>
      <c r="G845" s="173">
        <f t="shared" ref="G845:J845" si="47">G829+G836+G841</f>
        <v>14.835874084142825</v>
      </c>
      <c r="H845" s="172">
        <f t="shared" si="47"/>
        <v>53.172708219155822</v>
      </c>
      <c r="I845" s="173">
        <f t="shared" si="47"/>
        <v>404.20195432928796</v>
      </c>
      <c r="J845" s="172">
        <f t="shared" si="47"/>
        <v>2.2799999999999998</v>
      </c>
      <c r="K845" s="19"/>
    </row>
    <row r="846" spans="1:11" x14ac:dyDescent="0.25">
      <c r="A846" s="11"/>
      <c r="B846" s="192" t="s">
        <v>40</v>
      </c>
      <c r="C846" s="37"/>
      <c r="D846" s="16"/>
      <c r="E846" s="15"/>
      <c r="F846" s="16"/>
      <c r="G846" s="15"/>
      <c r="H846" s="16"/>
      <c r="I846" s="15"/>
      <c r="J846" s="46"/>
      <c r="K846" s="19"/>
    </row>
    <row r="847" spans="1:11" x14ac:dyDescent="0.25">
      <c r="A847" s="42" t="s">
        <v>284</v>
      </c>
      <c r="B847" s="43"/>
      <c r="C847" s="44">
        <v>200</v>
      </c>
      <c r="D847" s="46">
        <v>200</v>
      </c>
      <c r="E847" s="45">
        <v>200</v>
      </c>
      <c r="F847" s="38">
        <v>1</v>
      </c>
      <c r="G847" s="45">
        <v>0</v>
      </c>
      <c r="H847" s="46">
        <v>20.18</v>
      </c>
      <c r="I847" s="45">
        <v>84.73</v>
      </c>
      <c r="J847" s="46">
        <v>4</v>
      </c>
      <c r="K847" s="29" t="s">
        <v>228</v>
      </c>
    </row>
    <row r="848" spans="1:11" ht="16.5" thickBot="1" x14ac:dyDescent="0.3">
      <c r="A848" s="42" t="s">
        <v>148</v>
      </c>
      <c r="B848" s="43"/>
      <c r="C848" s="44"/>
      <c r="D848" s="46"/>
      <c r="E848" s="45"/>
      <c r="F848" s="38"/>
      <c r="G848" s="45"/>
      <c r="H848" s="46"/>
      <c r="I848" s="45"/>
      <c r="J848" s="46"/>
      <c r="K848" s="29"/>
    </row>
    <row r="849" spans="1:11" ht="16.5" thickBot="1" x14ac:dyDescent="0.3">
      <c r="A849" s="189" t="s">
        <v>39</v>
      </c>
      <c r="B849" s="628"/>
      <c r="C849" s="194">
        <v>200</v>
      </c>
      <c r="D849" s="642"/>
      <c r="E849" s="564"/>
      <c r="F849" s="173">
        <f>F847</f>
        <v>1</v>
      </c>
      <c r="G849" s="173">
        <f t="shared" ref="G849:J849" si="48">G847</f>
        <v>0</v>
      </c>
      <c r="H849" s="173">
        <f t="shared" si="48"/>
        <v>20.18</v>
      </c>
      <c r="I849" s="173">
        <f t="shared" si="48"/>
        <v>84.73</v>
      </c>
      <c r="J849" s="173">
        <f t="shared" si="48"/>
        <v>4</v>
      </c>
      <c r="K849" s="35"/>
    </row>
    <row r="850" spans="1:11" x14ac:dyDescent="0.25">
      <c r="A850" s="11"/>
      <c r="B850" s="192" t="s">
        <v>42</v>
      </c>
      <c r="C850" s="37"/>
      <c r="D850" s="16"/>
      <c r="E850" s="122"/>
      <c r="F850" s="16"/>
      <c r="G850" s="15"/>
      <c r="H850" s="16"/>
      <c r="I850" s="15"/>
      <c r="J850" s="108"/>
      <c r="K850" s="19"/>
    </row>
    <row r="851" spans="1:11" ht="15" customHeight="1" x14ac:dyDescent="0.25">
      <c r="A851" s="222" t="s">
        <v>484</v>
      </c>
      <c r="B851" s="47"/>
      <c r="C851" s="175">
        <v>50</v>
      </c>
      <c r="D851" s="58"/>
      <c r="E851" s="143"/>
      <c r="F851" s="58">
        <v>0.85</v>
      </c>
      <c r="G851" s="143">
        <v>2.5</v>
      </c>
      <c r="H851" s="58">
        <v>4.2300000000000004</v>
      </c>
      <c r="I851" s="143">
        <v>42.85</v>
      </c>
      <c r="J851" s="58">
        <v>9.91</v>
      </c>
      <c r="K851" s="143" t="s">
        <v>485</v>
      </c>
    </row>
    <row r="852" spans="1:11" ht="15" customHeight="1" x14ac:dyDescent="0.25">
      <c r="A852" s="47"/>
      <c r="B852" s="47" t="s">
        <v>486</v>
      </c>
      <c r="C852" s="175"/>
      <c r="D852" s="58">
        <v>57.2</v>
      </c>
      <c r="E852" s="143">
        <v>40</v>
      </c>
      <c r="F852" s="58"/>
      <c r="G852" s="143"/>
      <c r="H852" s="58"/>
      <c r="I852" s="143"/>
      <c r="J852" s="58"/>
      <c r="K852" s="143"/>
    </row>
    <row r="853" spans="1:11" ht="15" customHeight="1" x14ac:dyDescent="0.25">
      <c r="A853" s="47"/>
      <c r="B853" s="47" t="s">
        <v>120</v>
      </c>
      <c r="C853" s="175"/>
      <c r="D853" s="58">
        <v>6</v>
      </c>
      <c r="E853" s="143">
        <v>5</v>
      </c>
      <c r="F853" s="58"/>
      <c r="G853" s="143"/>
      <c r="H853" s="58"/>
      <c r="I853" s="143"/>
      <c r="J853" s="58"/>
      <c r="K853" s="143"/>
    </row>
    <row r="854" spans="1:11" ht="15" customHeight="1" x14ac:dyDescent="0.25">
      <c r="A854" s="47"/>
      <c r="B854" s="47" t="s">
        <v>63</v>
      </c>
      <c r="C854" s="175"/>
      <c r="D854" s="58">
        <v>2.5</v>
      </c>
      <c r="E854" s="143">
        <v>2.5</v>
      </c>
      <c r="F854" s="58"/>
      <c r="G854" s="143"/>
      <c r="H854" s="58"/>
      <c r="I854" s="143"/>
      <c r="J854" s="58"/>
      <c r="K854" s="143"/>
    </row>
    <row r="855" spans="1:11" ht="15" customHeight="1" x14ac:dyDescent="0.25">
      <c r="A855" s="47"/>
      <c r="B855" s="47" t="s">
        <v>49</v>
      </c>
      <c r="C855" s="175"/>
      <c r="D855" s="58">
        <v>2.5</v>
      </c>
      <c r="E855" s="143">
        <v>2.5</v>
      </c>
      <c r="F855" s="58"/>
      <c r="G855" s="143"/>
      <c r="H855" s="58"/>
      <c r="I855" s="143"/>
      <c r="J855" s="58"/>
      <c r="K855" s="143"/>
    </row>
    <row r="856" spans="1:11" ht="47.25" x14ac:dyDescent="0.25">
      <c r="A856" s="42" t="s">
        <v>428</v>
      </c>
      <c r="B856" s="43"/>
      <c r="C856" s="44" t="s">
        <v>231</v>
      </c>
      <c r="D856" s="46"/>
      <c r="E856" s="45"/>
      <c r="F856" s="46">
        <v>2.99</v>
      </c>
      <c r="G856" s="45">
        <v>8.01</v>
      </c>
      <c r="H856" s="46">
        <v>25.6</v>
      </c>
      <c r="I856" s="45">
        <v>198.54</v>
      </c>
      <c r="J856" s="46">
        <v>6.11</v>
      </c>
      <c r="K856" s="29" t="s">
        <v>270</v>
      </c>
    </row>
    <row r="857" spans="1:11" ht="31.5" x14ac:dyDescent="0.25">
      <c r="A857" s="42"/>
      <c r="B857" s="43" t="s">
        <v>315</v>
      </c>
      <c r="C857" s="44"/>
      <c r="D857" s="46">
        <v>17.5</v>
      </c>
      <c r="E857" s="45">
        <v>11.4</v>
      </c>
      <c r="F857" s="46"/>
      <c r="G857" s="45"/>
      <c r="H857" s="46"/>
      <c r="I857" s="45"/>
      <c r="J857" s="46"/>
      <c r="K857" s="29"/>
    </row>
    <row r="858" spans="1:11" x14ac:dyDescent="0.25">
      <c r="A858" s="42"/>
      <c r="B858" s="43" t="s">
        <v>319</v>
      </c>
      <c r="C858" s="44"/>
      <c r="D858" s="46">
        <v>11.97</v>
      </c>
      <c r="E858" s="45">
        <v>11.4</v>
      </c>
      <c r="F858" s="46"/>
      <c r="G858" s="45"/>
      <c r="H858" s="46"/>
      <c r="I858" s="45"/>
      <c r="J858" s="46"/>
      <c r="K858" s="29"/>
    </row>
    <row r="859" spans="1:11" x14ac:dyDescent="0.25">
      <c r="A859" s="42"/>
      <c r="B859" s="43" t="s">
        <v>43</v>
      </c>
      <c r="C859" s="44"/>
      <c r="D859" s="46">
        <v>1.19</v>
      </c>
      <c r="E859" s="45">
        <v>1</v>
      </c>
      <c r="F859" s="46"/>
      <c r="G859" s="45"/>
      <c r="H859" s="46"/>
      <c r="I859" s="45"/>
      <c r="J859" s="46"/>
      <c r="K859" s="29"/>
    </row>
    <row r="860" spans="1:11" x14ac:dyDescent="0.25">
      <c r="A860" s="42"/>
      <c r="B860" s="43" t="s">
        <v>58</v>
      </c>
      <c r="C860" s="44"/>
      <c r="D860" s="46">
        <v>0.96</v>
      </c>
      <c r="E860" s="45">
        <v>0.8</v>
      </c>
      <c r="F860" s="46"/>
      <c r="G860" s="45"/>
      <c r="H860" s="46"/>
      <c r="I860" s="45"/>
      <c r="J860" s="46"/>
      <c r="K860" s="29"/>
    </row>
    <row r="861" spans="1:11" x14ac:dyDescent="0.25">
      <c r="A861" s="42"/>
      <c r="B861" s="43" t="s">
        <v>149</v>
      </c>
      <c r="C861" s="44"/>
      <c r="D861" s="46">
        <v>1</v>
      </c>
      <c r="E861" s="45">
        <v>1</v>
      </c>
      <c r="F861" s="46"/>
      <c r="G861" s="45"/>
      <c r="H861" s="46"/>
      <c r="I861" s="45"/>
      <c r="J861" s="46"/>
      <c r="K861" s="29"/>
    </row>
    <row r="862" spans="1:11" x14ac:dyDescent="0.25">
      <c r="A862" s="42"/>
      <c r="B862" s="43" t="s">
        <v>259</v>
      </c>
      <c r="C862" s="44"/>
      <c r="D862" s="46">
        <v>0.1</v>
      </c>
      <c r="E862" s="45">
        <v>0.1</v>
      </c>
      <c r="F862" s="46"/>
      <c r="G862" s="45"/>
      <c r="H862" s="46"/>
      <c r="I862" s="45"/>
      <c r="J862" s="46"/>
      <c r="K862" s="29"/>
    </row>
    <row r="863" spans="1:11" x14ac:dyDescent="0.25">
      <c r="A863" s="42"/>
      <c r="B863" s="43" t="s">
        <v>47</v>
      </c>
      <c r="C863" s="44"/>
      <c r="D863" s="46">
        <v>79.8</v>
      </c>
      <c r="E863" s="45">
        <v>60</v>
      </c>
      <c r="F863" s="46"/>
      <c r="G863" s="45"/>
      <c r="H863" s="46"/>
      <c r="I863" s="45"/>
      <c r="J863" s="46"/>
      <c r="K863" s="29"/>
    </row>
    <row r="864" spans="1:11" x14ac:dyDescent="0.25">
      <c r="A864" s="42"/>
      <c r="B864" s="43" t="s">
        <v>110</v>
      </c>
      <c r="C864" s="44"/>
      <c r="D864" s="46">
        <v>8</v>
      </c>
      <c r="E864" s="45">
        <v>8</v>
      </c>
      <c r="F864" s="46"/>
      <c r="G864" s="45"/>
      <c r="H864" s="46"/>
      <c r="I864" s="45"/>
      <c r="J864" s="46"/>
      <c r="K864" s="29"/>
    </row>
    <row r="865" spans="1:11" x14ac:dyDescent="0.25">
      <c r="A865" s="42"/>
      <c r="B865" s="43" t="s">
        <v>48</v>
      </c>
      <c r="C865" s="44"/>
      <c r="D865" s="46">
        <v>10</v>
      </c>
      <c r="E865" s="45">
        <v>8</v>
      </c>
      <c r="F865" s="46"/>
      <c r="G865" s="45"/>
      <c r="H865" s="46"/>
      <c r="I865" s="45"/>
      <c r="J865" s="46"/>
      <c r="K865" s="29"/>
    </row>
    <row r="866" spans="1:11" x14ac:dyDescent="0.25">
      <c r="A866" s="42"/>
      <c r="B866" s="43" t="s">
        <v>43</v>
      </c>
      <c r="C866" s="44"/>
      <c r="D866" s="46">
        <v>4.76</v>
      </c>
      <c r="E866" s="45">
        <v>4</v>
      </c>
      <c r="F866" s="46"/>
      <c r="G866" s="45"/>
      <c r="H866" s="46"/>
      <c r="I866" s="45"/>
      <c r="J866" s="46"/>
      <c r="K866" s="29"/>
    </row>
    <row r="867" spans="1:11" x14ac:dyDescent="0.25">
      <c r="A867" s="42"/>
      <c r="B867" s="43" t="s">
        <v>49</v>
      </c>
      <c r="C867" s="44"/>
      <c r="D867" s="46">
        <v>3</v>
      </c>
      <c r="E867" s="45">
        <v>3</v>
      </c>
      <c r="F867" s="46"/>
      <c r="G867" s="45"/>
      <c r="H867" s="46"/>
      <c r="I867" s="45"/>
      <c r="J867" s="46"/>
      <c r="K867" s="29"/>
    </row>
    <row r="868" spans="1:11" x14ac:dyDescent="0.25">
      <c r="A868" s="42"/>
      <c r="B868" s="43" t="s">
        <v>121</v>
      </c>
      <c r="C868" s="44"/>
      <c r="D868" s="46">
        <v>21.84</v>
      </c>
      <c r="E868" s="45">
        <v>12</v>
      </c>
      <c r="F868" s="46"/>
      <c r="G868" s="45"/>
      <c r="H868" s="46"/>
      <c r="I868" s="45"/>
      <c r="J868" s="46"/>
      <c r="K868" s="29"/>
    </row>
    <row r="869" spans="1:11" x14ac:dyDescent="0.25">
      <c r="A869" s="42"/>
      <c r="B869" s="43" t="s">
        <v>259</v>
      </c>
      <c r="C869" s="44"/>
      <c r="D869" s="46">
        <v>1</v>
      </c>
      <c r="E869" s="45">
        <v>1</v>
      </c>
      <c r="F869" s="46"/>
      <c r="G869" s="45"/>
      <c r="H869" s="46"/>
      <c r="I869" s="45"/>
      <c r="J869" s="117"/>
      <c r="K869" s="29"/>
    </row>
    <row r="870" spans="1:11" x14ac:dyDescent="0.25">
      <c r="A870" s="42"/>
      <c r="B870" s="43" t="s">
        <v>169</v>
      </c>
      <c r="C870" s="44"/>
      <c r="D870" s="46">
        <v>132</v>
      </c>
      <c r="E870" s="45">
        <v>132</v>
      </c>
      <c r="F870" s="46"/>
      <c r="G870" s="45"/>
      <c r="H870" s="46"/>
      <c r="I870" s="45"/>
      <c r="J870" s="46"/>
      <c r="K870" s="29"/>
    </row>
    <row r="871" spans="1:11" x14ac:dyDescent="0.25">
      <c r="A871" s="42"/>
      <c r="B871" s="43" t="s">
        <v>75</v>
      </c>
      <c r="C871" s="44"/>
      <c r="D871" s="46">
        <v>7</v>
      </c>
      <c r="E871" s="45">
        <v>7</v>
      </c>
      <c r="F871" s="46"/>
      <c r="G871" s="45"/>
      <c r="H871" s="46"/>
      <c r="I871" s="45"/>
      <c r="J871" s="117"/>
      <c r="K871" s="29"/>
    </row>
    <row r="872" spans="1:11" ht="31.5" x14ac:dyDescent="0.25">
      <c r="A872" s="42" t="s">
        <v>419</v>
      </c>
      <c r="B872" s="43"/>
      <c r="C872" s="44">
        <v>180</v>
      </c>
      <c r="D872" s="124"/>
      <c r="E872" s="72"/>
      <c r="F872" s="46">
        <v>11.88</v>
      </c>
      <c r="G872" s="45">
        <v>10.42</v>
      </c>
      <c r="H872" s="46">
        <v>27.71</v>
      </c>
      <c r="I872" s="45">
        <v>220.5</v>
      </c>
      <c r="J872" s="46">
        <v>5.04</v>
      </c>
      <c r="K872" s="29" t="s">
        <v>420</v>
      </c>
    </row>
    <row r="873" spans="1:11" x14ac:dyDescent="0.25">
      <c r="A873" s="42"/>
      <c r="B873" s="43" t="s">
        <v>154</v>
      </c>
      <c r="C873" s="66"/>
      <c r="D873" s="46">
        <v>97.92</v>
      </c>
      <c r="E873" s="72">
        <v>72</v>
      </c>
      <c r="F873" s="46"/>
      <c r="G873" s="45"/>
      <c r="H873" s="46"/>
      <c r="I873" s="45"/>
      <c r="J873" s="46"/>
      <c r="K873" s="29"/>
    </row>
    <row r="874" spans="1:11" x14ac:dyDescent="0.25">
      <c r="A874" s="42"/>
      <c r="B874" s="43" t="s">
        <v>259</v>
      </c>
      <c r="C874" s="66"/>
      <c r="D874" s="124">
        <v>0.7</v>
      </c>
      <c r="E874" s="72">
        <v>0.7</v>
      </c>
      <c r="F874" s="46"/>
      <c r="G874" s="45"/>
      <c r="H874" s="46"/>
      <c r="I874" s="45"/>
      <c r="J874" s="117"/>
      <c r="K874" s="29"/>
    </row>
    <row r="875" spans="1:11" x14ac:dyDescent="0.25">
      <c r="A875" s="42"/>
      <c r="B875" s="43" t="s">
        <v>47</v>
      </c>
      <c r="C875" s="66"/>
      <c r="D875" s="124">
        <v>101.5</v>
      </c>
      <c r="E875" s="72">
        <v>60.8</v>
      </c>
      <c r="F875" s="46"/>
      <c r="G875" s="45"/>
      <c r="H875" s="46"/>
      <c r="I875" s="45"/>
      <c r="J875" s="117"/>
      <c r="K875" s="29"/>
    </row>
    <row r="876" spans="1:11" x14ac:dyDescent="0.25">
      <c r="A876" s="42"/>
      <c r="B876" s="43" t="s">
        <v>31</v>
      </c>
      <c r="C876" s="66"/>
      <c r="D876" s="46">
        <v>6</v>
      </c>
      <c r="E876" s="72">
        <v>6</v>
      </c>
      <c r="F876" s="46"/>
      <c r="G876" s="45"/>
      <c r="H876" s="46"/>
      <c r="I876" s="45"/>
      <c r="J876" s="117"/>
      <c r="K876" s="29"/>
    </row>
    <row r="877" spans="1:11" x14ac:dyDescent="0.25">
      <c r="A877" s="42"/>
      <c r="B877" s="43" t="s">
        <v>96</v>
      </c>
      <c r="C877" s="66"/>
      <c r="D877" s="124">
        <v>3.4</v>
      </c>
      <c r="E877" s="72">
        <v>3.4</v>
      </c>
      <c r="F877" s="46"/>
      <c r="G877" s="45"/>
      <c r="H877" s="46"/>
      <c r="I877" s="45"/>
      <c r="J877" s="117"/>
      <c r="K877" s="29"/>
    </row>
    <row r="878" spans="1:11" x14ac:dyDescent="0.25">
      <c r="A878" s="42"/>
      <c r="B878" s="43" t="s">
        <v>92</v>
      </c>
      <c r="C878" s="66"/>
      <c r="D878" s="124"/>
      <c r="E878" s="72">
        <v>61</v>
      </c>
      <c r="F878" s="46"/>
      <c r="G878" s="45"/>
      <c r="H878" s="46"/>
      <c r="I878" s="45"/>
      <c r="J878" s="117"/>
      <c r="K878" s="29"/>
    </row>
    <row r="879" spans="1:11" x14ac:dyDescent="0.25">
      <c r="A879" s="42"/>
      <c r="B879" s="43" t="s">
        <v>27</v>
      </c>
      <c r="C879" s="66"/>
      <c r="D879" s="124">
        <v>31</v>
      </c>
      <c r="E879" s="72">
        <v>31</v>
      </c>
      <c r="F879" s="46"/>
      <c r="G879" s="45"/>
      <c r="H879" s="46"/>
      <c r="I879" s="45"/>
      <c r="J879" s="117"/>
      <c r="K879" s="29"/>
    </row>
    <row r="880" spans="1:11" x14ac:dyDescent="0.25">
      <c r="A880" s="42"/>
      <c r="B880" s="47" t="s">
        <v>31</v>
      </c>
      <c r="C880" s="66"/>
      <c r="D880" s="124">
        <v>6.7</v>
      </c>
      <c r="E880" s="72">
        <v>6.7</v>
      </c>
      <c r="F880" s="46"/>
      <c r="G880" s="45"/>
      <c r="H880" s="46"/>
      <c r="I880" s="45"/>
      <c r="J880" s="117"/>
      <c r="K880" s="29"/>
    </row>
    <row r="881" spans="1:11" x14ac:dyDescent="0.25">
      <c r="A881" s="42"/>
      <c r="B881" s="47" t="s">
        <v>104</v>
      </c>
      <c r="C881" s="66"/>
      <c r="D881" s="124">
        <v>6.7</v>
      </c>
      <c r="E881" s="72">
        <v>6.7</v>
      </c>
      <c r="F881" s="46"/>
      <c r="G881" s="45"/>
      <c r="H881" s="46"/>
      <c r="I881" s="45"/>
      <c r="J881" s="117"/>
      <c r="K881" s="29"/>
    </row>
    <row r="882" spans="1:11" x14ac:dyDescent="0.25">
      <c r="A882" s="42"/>
      <c r="B882" s="47" t="s">
        <v>153</v>
      </c>
      <c r="C882" s="66"/>
      <c r="D882" s="124">
        <v>31</v>
      </c>
      <c r="E882" s="72">
        <v>31</v>
      </c>
      <c r="F882" s="46"/>
      <c r="G882" s="45"/>
      <c r="H882" s="46"/>
      <c r="I882" s="45"/>
      <c r="J882" s="117"/>
      <c r="K882" s="29"/>
    </row>
    <row r="883" spans="1:11" x14ac:dyDescent="0.25">
      <c r="A883" s="42"/>
      <c r="B883" s="43" t="s">
        <v>259</v>
      </c>
      <c r="C883" s="66"/>
      <c r="D883" s="124">
        <v>0.5</v>
      </c>
      <c r="E883" s="72">
        <v>0.5</v>
      </c>
      <c r="F883" s="46"/>
      <c r="G883" s="45"/>
      <c r="H883" s="46"/>
      <c r="I883" s="45"/>
      <c r="J883" s="117"/>
      <c r="K883" s="29"/>
    </row>
    <row r="884" spans="1:11" x14ac:dyDescent="0.25">
      <c r="A884" s="42"/>
      <c r="B884" s="43" t="s">
        <v>52</v>
      </c>
      <c r="C884" s="66"/>
      <c r="D884" s="124"/>
      <c r="E884" s="72">
        <v>200</v>
      </c>
      <c r="F884" s="46"/>
      <c r="G884" s="45"/>
      <c r="H884" s="46"/>
      <c r="I884" s="45"/>
      <c r="J884" s="117"/>
      <c r="K884" s="29"/>
    </row>
    <row r="885" spans="1:11" x14ac:dyDescent="0.25">
      <c r="A885" s="142" t="s">
        <v>429</v>
      </c>
      <c r="B885" s="43"/>
      <c r="C885" s="201">
        <v>180</v>
      </c>
      <c r="D885" s="46"/>
      <c r="E885" s="45"/>
      <c r="F885" s="46">
        <v>0</v>
      </c>
      <c r="G885" s="45">
        <v>0</v>
      </c>
      <c r="H885" s="124">
        <v>15</v>
      </c>
      <c r="I885" s="145">
        <v>60.05</v>
      </c>
      <c r="J885" s="65">
        <v>1</v>
      </c>
      <c r="K885" s="29" t="s">
        <v>430</v>
      </c>
    </row>
    <row r="886" spans="1:11" x14ac:dyDescent="0.25">
      <c r="A886" s="142"/>
      <c r="B886" s="43" t="s">
        <v>431</v>
      </c>
      <c r="C886" s="44"/>
      <c r="D886" s="46">
        <v>21</v>
      </c>
      <c r="E886" s="45">
        <v>21</v>
      </c>
      <c r="F886" s="65"/>
      <c r="G886" s="44"/>
      <c r="H886" s="65"/>
      <c r="I886" s="145"/>
      <c r="J886" s="65"/>
      <c r="K886" s="29"/>
    </row>
    <row r="887" spans="1:11" x14ac:dyDescent="0.25">
      <c r="A887" s="142"/>
      <c r="B887" s="43" t="s">
        <v>29</v>
      </c>
      <c r="C887" s="44"/>
      <c r="D887" s="46">
        <v>6</v>
      </c>
      <c r="E887" s="45">
        <v>6</v>
      </c>
      <c r="F887" s="65"/>
      <c r="G887" s="44"/>
      <c r="H887" s="65"/>
      <c r="I887" s="145"/>
      <c r="J887" s="65"/>
      <c r="K887" s="29"/>
    </row>
    <row r="888" spans="1:11" x14ac:dyDescent="0.25">
      <c r="A888" s="142"/>
      <c r="B888" s="43" t="s">
        <v>68</v>
      </c>
      <c r="C888" s="44"/>
      <c r="D888" s="46">
        <v>180</v>
      </c>
      <c r="E888" s="45">
        <v>180</v>
      </c>
      <c r="F888" s="65"/>
      <c r="G888" s="44"/>
      <c r="H888" s="65"/>
      <c r="I888" s="145"/>
      <c r="J888" s="65"/>
      <c r="K888" s="29"/>
    </row>
    <row r="889" spans="1:11" ht="32.25" thickBot="1" x14ac:dyDescent="0.3">
      <c r="A889" s="42" t="s">
        <v>303</v>
      </c>
      <c r="B889" s="43"/>
      <c r="C889" s="44">
        <v>50</v>
      </c>
      <c r="D889" s="65">
        <v>50</v>
      </c>
      <c r="E889" s="44">
        <v>50</v>
      </c>
      <c r="F889" s="46">
        <v>3.3</v>
      </c>
      <c r="G889" s="45">
        <v>0.6</v>
      </c>
      <c r="H889" s="46">
        <v>19.82</v>
      </c>
      <c r="I889" s="45">
        <v>99.1</v>
      </c>
      <c r="J889" s="65"/>
      <c r="K889" s="81" t="s">
        <v>238</v>
      </c>
    </row>
    <row r="890" spans="1:11" ht="16.5" thickBot="1" x14ac:dyDescent="0.3">
      <c r="A890" s="189" t="s">
        <v>39</v>
      </c>
      <c r="B890" s="628"/>
      <c r="C890" s="194">
        <v>657</v>
      </c>
      <c r="D890" s="562"/>
      <c r="E890" s="563"/>
      <c r="F890" s="172">
        <f>F851+F856+F872+F885+F889</f>
        <v>19.02</v>
      </c>
      <c r="G890" s="173">
        <f t="shared" ref="G890:J890" si="49">G851+G856+G872+G885+G889</f>
        <v>21.53</v>
      </c>
      <c r="H890" s="172">
        <f t="shared" si="49"/>
        <v>92.360000000000014</v>
      </c>
      <c r="I890" s="173">
        <f t="shared" si="49"/>
        <v>621.04</v>
      </c>
      <c r="J890" s="172">
        <f t="shared" si="49"/>
        <v>22.06</v>
      </c>
      <c r="K890" s="35"/>
    </row>
    <row r="891" spans="1:11" x14ac:dyDescent="0.25">
      <c r="A891" s="42"/>
      <c r="B891" s="86" t="s">
        <v>531</v>
      </c>
      <c r="C891" s="91"/>
      <c r="D891" s="90"/>
      <c r="E891" s="91"/>
      <c r="F891" s="92"/>
      <c r="G891" s="93"/>
      <c r="H891" s="92"/>
      <c r="I891" s="93"/>
      <c r="J891" s="92"/>
      <c r="K891" s="29"/>
    </row>
    <row r="892" spans="1:11" ht="31.5" x14ac:dyDescent="0.25">
      <c r="A892" s="42" t="s">
        <v>187</v>
      </c>
      <c r="B892" s="43"/>
      <c r="C892" s="44">
        <v>180</v>
      </c>
      <c r="D892" s="46"/>
      <c r="E892" s="45"/>
      <c r="F892" s="165">
        <v>2.6659999999999999</v>
      </c>
      <c r="G892" s="166">
        <v>2.98</v>
      </c>
      <c r="H892" s="165">
        <v>12.55</v>
      </c>
      <c r="I892" s="166">
        <v>88.91</v>
      </c>
      <c r="J892" s="167">
        <v>1.44</v>
      </c>
      <c r="K892" s="29" t="s">
        <v>158</v>
      </c>
    </row>
    <row r="893" spans="1:11" ht="31.5" x14ac:dyDescent="0.25">
      <c r="A893" s="121" t="s">
        <v>509</v>
      </c>
      <c r="B893" s="121" t="s">
        <v>194</v>
      </c>
      <c r="C893" s="44"/>
      <c r="D893" s="46">
        <v>185</v>
      </c>
      <c r="E893" s="45">
        <v>180</v>
      </c>
      <c r="F893" s="46"/>
      <c r="G893" s="45"/>
      <c r="H893" s="46"/>
      <c r="I893" s="45"/>
      <c r="J893" s="46"/>
      <c r="K893" s="29"/>
    </row>
    <row r="894" spans="1:11" ht="31.5" x14ac:dyDescent="0.25">
      <c r="A894" s="42" t="s">
        <v>278</v>
      </c>
      <c r="B894" s="97"/>
      <c r="C894" s="136">
        <v>70</v>
      </c>
      <c r="D894" s="73"/>
      <c r="E894" s="74"/>
      <c r="F894" s="73">
        <v>5.91</v>
      </c>
      <c r="G894" s="74">
        <v>6.74</v>
      </c>
      <c r="H894" s="73">
        <v>35.31</v>
      </c>
      <c r="I894" s="74">
        <v>211.4</v>
      </c>
      <c r="J894" s="73">
        <v>0.24</v>
      </c>
      <c r="K894" s="63" t="s">
        <v>282</v>
      </c>
    </row>
    <row r="895" spans="1:11" x14ac:dyDescent="0.25">
      <c r="A895" s="42"/>
      <c r="B895" s="43" t="s">
        <v>104</v>
      </c>
      <c r="C895" s="44"/>
      <c r="D895" s="46">
        <v>43.4</v>
      </c>
      <c r="E895" s="45">
        <v>43.4</v>
      </c>
      <c r="F895" s="46"/>
      <c r="G895" s="45"/>
      <c r="H895" s="46"/>
      <c r="I895" s="45"/>
      <c r="J895" s="46"/>
      <c r="K895" s="29"/>
    </row>
    <row r="896" spans="1:11" ht="31.5" x14ac:dyDescent="0.25">
      <c r="A896" s="42"/>
      <c r="B896" s="43" t="s">
        <v>165</v>
      </c>
      <c r="C896" s="44"/>
      <c r="D896" s="46">
        <v>1.4</v>
      </c>
      <c r="E896" s="45">
        <v>1.4</v>
      </c>
      <c r="F896" s="46"/>
      <c r="G896" s="45"/>
      <c r="H896" s="46"/>
      <c r="I896" s="45"/>
      <c r="J896" s="46"/>
      <c r="K896" s="29"/>
    </row>
    <row r="897" spans="1:11" x14ac:dyDescent="0.25">
      <c r="A897" s="42"/>
      <c r="B897" s="43" t="s">
        <v>268</v>
      </c>
      <c r="C897" s="44"/>
      <c r="D897" s="46">
        <v>4.2</v>
      </c>
      <c r="E897" s="45">
        <v>3.5</v>
      </c>
      <c r="F897" s="46"/>
      <c r="G897" s="45"/>
      <c r="H897" s="46"/>
      <c r="I897" s="45"/>
      <c r="J897" s="46"/>
      <c r="K897" s="29"/>
    </row>
    <row r="898" spans="1:11" x14ac:dyDescent="0.25">
      <c r="A898" s="42"/>
      <c r="B898" s="43" t="s">
        <v>31</v>
      </c>
      <c r="C898" s="44"/>
      <c r="D898" s="46">
        <v>3.5</v>
      </c>
      <c r="E898" s="45">
        <v>3.5</v>
      </c>
      <c r="F898" s="46"/>
      <c r="G898" s="45"/>
      <c r="H898" s="46"/>
      <c r="I898" s="45"/>
      <c r="J898" s="46"/>
      <c r="K898" s="29"/>
    </row>
    <row r="899" spans="1:11" x14ac:dyDescent="0.25">
      <c r="A899" s="42"/>
      <c r="B899" s="43" t="s">
        <v>197</v>
      </c>
      <c r="C899" s="44"/>
      <c r="D899" s="46">
        <v>17.5</v>
      </c>
      <c r="E899" s="45">
        <v>17.5</v>
      </c>
      <c r="F899" s="46"/>
      <c r="G899" s="45"/>
      <c r="H899" s="46"/>
      <c r="I899" s="45"/>
      <c r="J899" s="46"/>
      <c r="K899" s="29"/>
    </row>
    <row r="900" spans="1:11" x14ac:dyDescent="0.25">
      <c r="A900" s="42"/>
      <c r="B900" s="43" t="s">
        <v>63</v>
      </c>
      <c r="C900" s="44"/>
      <c r="D900" s="46">
        <v>1.4</v>
      </c>
      <c r="E900" s="45">
        <v>1.4</v>
      </c>
      <c r="F900" s="46"/>
      <c r="G900" s="45"/>
      <c r="H900" s="46"/>
      <c r="I900" s="45"/>
      <c r="J900" s="46"/>
      <c r="K900" s="29"/>
    </row>
    <row r="901" spans="1:11" x14ac:dyDescent="0.25">
      <c r="A901" s="42"/>
      <c r="B901" s="43" t="s">
        <v>105</v>
      </c>
      <c r="C901" s="44"/>
      <c r="D901" s="46">
        <v>0.56000000000000005</v>
      </c>
      <c r="E901" s="45">
        <v>0.56000000000000005</v>
      </c>
      <c r="F901" s="46"/>
      <c r="G901" s="45"/>
      <c r="H901" s="46"/>
      <c r="I901" s="45"/>
      <c r="J901" s="46"/>
      <c r="K901" s="29"/>
    </row>
    <row r="902" spans="1:11" x14ac:dyDescent="0.25">
      <c r="A902" s="42"/>
      <c r="B902" s="43" t="s">
        <v>259</v>
      </c>
      <c r="C902" s="44"/>
      <c r="D902" s="46">
        <v>0.56000000000000005</v>
      </c>
      <c r="E902" s="45">
        <v>0.56000000000000005</v>
      </c>
      <c r="F902" s="46"/>
      <c r="G902" s="45"/>
      <c r="H902" s="46"/>
      <c r="I902" s="45"/>
      <c r="J902" s="46"/>
      <c r="K902" s="29"/>
    </row>
    <row r="903" spans="1:11" x14ac:dyDescent="0.25">
      <c r="A903" s="42"/>
      <c r="B903" s="47" t="s">
        <v>177</v>
      </c>
      <c r="C903" s="44"/>
      <c r="D903" s="46"/>
      <c r="E903" s="45">
        <v>70</v>
      </c>
      <c r="F903" s="46"/>
      <c r="G903" s="45"/>
      <c r="H903" s="46"/>
      <c r="I903" s="45"/>
      <c r="J903" s="46"/>
      <c r="K903" s="29"/>
    </row>
    <row r="904" spans="1:11" x14ac:dyDescent="0.25">
      <c r="A904" s="42"/>
      <c r="B904" s="43" t="s">
        <v>279</v>
      </c>
      <c r="C904" s="44"/>
      <c r="D904" s="46"/>
      <c r="E904" s="45"/>
      <c r="F904" s="46"/>
      <c r="G904" s="45"/>
      <c r="H904" s="46"/>
      <c r="I904" s="45"/>
      <c r="J904" s="46"/>
      <c r="K904" s="29"/>
    </row>
    <row r="905" spans="1:11" x14ac:dyDescent="0.25">
      <c r="A905" s="42"/>
      <c r="B905" s="43" t="s">
        <v>63</v>
      </c>
      <c r="C905" s="44"/>
      <c r="D905" s="46">
        <v>7</v>
      </c>
      <c r="E905" s="45">
        <v>7</v>
      </c>
      <c r="F905" s="46"/>
      <c r="G905" s="45"/>
      <c r="H905" s="46"/>
      <c r="I905" s="45"/>
      <c r="J905" s="46"/>
      <c r="K905" s="29"/>
    </row>
    <row r="906" spans="1:11" x14ac:dyDescent="0.25">
      <c r="A906" s="42"/>
      <c r="B906" s="43" t="s">
        <v>31</v>
      </c>
      <c r="C906" s="44"/>
      <c r="D906" s="46">
        <v>3.5</v>
      </c>
      <c r="E906" s="45">
        <v>3.5</v>
      </c>
      <c r="F906" s="46"/>
      <c r="G906" s="45"/>
      <c r="H906" s="46"/>
      <c r="I906" s="45"/>
      <c r="J906" s="46"/>
      <c r="K906" s="29"/>
    </row>
    <row r="907" spans="1:11" x14ac:dyDescent="0.25">
      <c r="A907" s="42"/>
      <c r="B907" s="121" t="s">
        <v>52</v>
      </c>
      <c r="C907" s="44"/>
      <c r="D907" s="46"/>
      <c r="E907" s="45">
        <v>80.5</v>
      </c>
      <c r="F907" s="46"/>
      <c r="G907" s="45"/>
      <c r="H907" s="46"/>
      <c r="I907" s="45"/>
      <c r="J907" s="46"/>
      <c r="K907" s="29"/>
    </row>
    <row r="908" spans="1:11" ht="31.5" x14ac:dyDescent="0.25">
      <c r="A908" s="42"/>
      <c r="B908" s="43" t="s">
        <v>277</v>
      </c>
      <c r="C908" s="44"/>
      <c r="D908" s="46">
        <v>1.2</v>
      </c>
      <c r="E908" s="45">
        <v>1</v>
      </c>
      <c r="F908" s="46"/>
      <c r="G908" s="45"/>
      <c r="H908" s="46"/>
      <c r="I908" s="45"/>
      <c r="J908" s="46"/>
      <c r="K908" s="29"/>
    </row>
    <row r="909" spans="1:11" ht="32.25" thickBot="1" x14ac:dyDescent="0.3">
      <c r="A909" s="42"/>
      <c r="B909" s="43" t="s">
        <v>178</v>
      </c>
      <c r="C909" s="44"/>
      <c r="D909" s="46">
        <v>0.18</v>
      </c>
      <c r="E909" s="45">
        <v>0.18</v>
      </c>
      <c r="F909" s="46" t="s">
        <v>3</v>
      </c>
      <c r="G909" s="45"/>
      <c r="H909" s="46"/>
      <c r="I909" s="45"/>
      <c r="J909" s="46"/>
      <c r="K909" s="29"/>
    </row>
    <row r="910" spans="1:11" ht="16.5" thickBot="1" x14ac:dyDescent="0.3">
      <c r="A910" s="657" t="s">
        <v>39</v>
      </c>
      <c r="B910" s="628"/>
      <c r="C910" s="624">
        <v>250</v>
      </c>
      <c r="D910" s="562"/>
      <c r="E910" s="563"/>
      <c r="F910" s="562">
        <f>F892+F894</f>
        <v>8.5760000000000005</v>
      </c>
      <c r="G910" s="563">
        <f t="shared" ref="G910:J910" si="50">G892+G894</f>
        <v>9.7200000000000006</v>
      </c>
      <c r="H910" s="562">
        <f t="shared" si="50"/>
        <v>47.86</v>
      </c>
      <c r="I910" s="563">
        <f t="shared" si="50"/>
        <v>300.31</v>
      </c>
      <c r="J910" s="562">
        <f t="shared" si="50"/>
        <v>1.68</v>
      </c>
      <c r="K910" s="35"/>
    </row>
    <row r="911" spans="1:11" x14ac:dyDescent="0.25">
      <c r="A911" s="43"/>
      <c r="B911" s="86" t="s">
        <v>532</v>
      </c>
      <c r="C911" s="44"/>
      <c r="D911" s="46"/>
      <c r="E911" s="45"/>
      <c r="F911" s="46"/>
      <c r="G911" s="45"/>
      <c r="H911" s="46"/>
      <c r="I911" s="45"/>
      <c r="J911" s="46"/>
      <c r="K911" s="29"/>
    </row>
    <row r="912" spans="1:11" ht="35.25" customHeight="1" x14ac:dyDescent="0.25">
      <c r="A912" s="170" t="s">
        <v>261</v>
      </c>
      <c r="B912" s="43"/>
      <c r="C912" s="44">
        <v>150</v>
      </c>
      <c r="D912" s="117"/>
      <c r="E912" s="40"/>
      <c r="F912" s="46">
        <v>7.2350000000000003</v>
      </c>
      <c r="G912" s="45">
        <v>12.494999999999999</v>
      </c>
      <c r="H912" s="46">
        <v>22.72</v>
      </c>
      <c r="I912" s="45">
        <v>227</v>
      </c>
      <c r="J912" s="46">
        <v>0.06</v>
      </c>
      <c r="K912" s="29" t="s">
        <v>281</v>
      </c>
    </row>
    <row r="913" spans="1:11" x14ac:dyDescent="0.25">
      <c r="B913" s="43" t="s">
        <v>103</v>
      </c>
      <c r="C913" s="69"/>
      <c r="D913" s="46">
        <v>37</v>
      </c>
      <c r="E913" s="45">
        <v>37</v>
      </c>
      <c r="F913" s="117"/>
      <c r="G913" s="40"/>
      <c r="H913" s="117"/>
      <c r="I913" s="40"/>
      <c r="J913" s="117"/>
      <c r="K913" s="29"/>
    </row>
    <row r="914" spans="1:11" x14ac:dyDescent="0.25">
      <c r="B914" s="43" t="s">
        <v>68</v>
      </c>
      <c r="C914" s="69"/>
      <c r="D914" s="46">
        <v>75</v>
      </c>
      <c r="E914" s="45">
        <v>75</v>
      </c>
      <c r="F914" s="117"/>
      <c r="G914" s="40"/>
      <c r="H914" s="117"/>
      <c r="I914" s="40"/>
      <c r="J914" s="117"/>
      <c r="K914" s="29"/>
    </row>
    <row r="915" spans="1:11" x14ac:dyDescent="0.25">
      <c r="B915" s="43" t="s">
        <v>259</v>
      </c>
      <c r="C915" s="69"/>
      <c r="D915" s="46">
        <v>0.25</v>
      </c>
      <c r="E915" s="45">
        <v>0.25</v>
      </c>
      <c r="F915" s="117"/>
      <c r="G915" s="40"/>
      <c r="H915" s="117"/>
      <c r="I915" s="40"/>
      <c r="J915" s="117"/>
      <c r="K915" s="29"/>
    </row>
    <row r="916" spans="1:11" x14ac:dyDescent="0.25">
      <c r="B916" s="43" t="s">
        <v>276</v>
      </c>
      <c r="C916" s="69"/>
      <c r="D916" s="46">
        <v>45.5</v>
      </c>
      <c r="E916" s="45">
        <v>45</v>
      </c>
      <c r="F916" s="117"/>
      <c r="G916" s="40"/>
      <c r="H916" s="117"/>
      <c r="I916" s="40"/>
      <c r="J916" s="117"/>
      <c r="K916" s="29"/>
    </row>
    <row r="917" spans="1:11" x14ac:dyDescent="0.25">
      <c r="B917" s="43" t="s">
        <v>280</v>
      </c>
      <c r="C917" s="69"/>
      <c r="D917" s="46">
        <v>6</v>
      </c>
      <c r="E917" s="45">
        <v>5</v>
      </c>
      <c r="F917" s="117"/>
      <c r="G917" s="40"/>
      <c r="H917" s="117"/>
      <c r="I917" s="40"/>
      <c r="J917" s="117"/>
      <c r="K917" s="29"/>
    </row>
    <row r="918" spans="1:11" x14ac:dyDescent="0.25">
      <c r="B918" s="43" t="s">
        <v>63</v>
      </c>
      <c r="C918" s="69"/>
      <c r="D918" s="46">
        <v>6</v>
      </c>
      <c r="E918" s="45">
        <v>6</v>
      </c>
      <c r="F918" s="117"/>
      <c r="G918" s="40"/>
      <c r="H918" s="117"/>
      <c r="I918" s="40"/>
      <c r="J918" s="117"/>
      <c r="K918" s="29"/>
    </row>
    <row r="919" spans="1:11" x14ac:dyDescent="0.25">
      <c r="B919" s="43" t="s">
        <v>59</v>
      </c>
      <c r="C919" s="69"/>
      <c r="D919" s="46">
        <v>4</v>
      </c>
      <c r="E919" s="45">
        <v>4</v>
      </c>
      <c r="F919" s="117"/>
      <c r="G919" s="40"/>
      <c r="H919" s="117"/>
      <c r="I919" s="40"/>
      <c r="J919" s="117"/>
      <c r="K919" s="29"/>
    </row>
    <row r="920" spans="1:11" x14ac:dyDescent="0.25">
      <c r="B920" s="43" t="s">
        <v>96</v>
      </c>
      <c r="C920" s="69"/>
      <c r="D920" s="46">
        <v>4</v>
      </c>
      <c r="E920" s="45">
        <v>4</v>
      </c>
      <c r="F920" s="117"/>
      <c r="G920" s="40"/>
      <c r="H920" s="117"/>
      <c r="I920" s="40"/>
      <c r="J920" s="117"/>
      <c r="K920" s="29"/>
    </row>
    <row r="921" spans="1:11" x14ac:dyDescent="0.25">
      <c r="B921" s="43" t="s">
        <v>91</v>
      </c>
      <c r="C921" s="69"/>
      <c r="D921" s="46">
        <v>4</v>
      </c>
      <c r="E921" s="45">
        <v>4</v>
      </c>
      <c r="F921" s="117"/>
      <c r="G921" s="40"/>
      <c r="H921" s="117"/>
      <c r="I921" s="40"/>
      <c r="J921" s="117"/>
      <c r="K921" s="29"/>
    </row>
    <row r="922" spans="1:11" x14ac:dyDescent="0.25">
      <c r="B922" s="43" t="s">
        <v>52</v>
      </c>
      <c r="C922" s="69"/>
      <c r="D922" s="46"/>
      <c r="E922" s="45">
        <v>170</v>
      </c>
      <c r="F922" s="117"/>
      <c r="G922" s="40"/>
      <c r="H922" s="117"/>
      <c r="I922" s="40"/>
      <c r="J922" s="117"/>
      <c r="K922" s="29"/>
    </row>
    <row r="923" spans="1:11" x14ac:dyDescent="0.25">
      <c r="A923" s="42" t="s">
        <v>81</v>
      </c>
      <c r="B923" s="43"/>
      <c r="C923" s="44" t="s">
        <v>399</v>
      </c>
      <c r="D923" s="46"/>
      <c r="E923" s="45"/>
      <c r="F923" s="46">
        <v>0.12</v>
      </c>
      <c r="G923" s="45">
        <v>0.02</v>
      </c>
      <c r="H923" s="46">
        <v>6.2251798561151066</v>
      </c>
      <c r="I923" s="45">
        <v>26.118705035971217</v>
      </c>
      <c r="J923" s="46">
        <v>2.83</v>
      </c>
      <c r="K923" s="29" t="s">
        <v>82</v>
      </c>
    </row>
    <row r="924" spans="1:11" x14ac:dyDescent="0.25">
      <c r="A924" s="42"/>
      <c r="B924" s="43" t="s">
        <v>302</v>
      </c>
      <c r="C924" s="44"/>
      <c r="D924" s="46">
        <v>0.45</v>
      </c>
      <c r="E924" s="45">
        <v>0.45</v>
      </c>
      <c r="F924" s="46"/>
      <c r="G924" s="45"/>
      <c r="H924" s="46"/>
      <c r="I924" s="45"/>
      <c r="J924" s="46"/>
      <c r="K924" s="29"/>
    </row>
    <row r="925" spans="1:11" x14ac:dyDescent="0.25">
      <c r="A925" s="42"/>
      <c r="B925" s="43" t="s">
        <v>29</v>
      </c>
      <c r="C925" s="44"/>
      <c r="D925" s="46">
        <v>6</v>
      </c>
      <c r="E925" s="45">
        <v>6</v>
      </c>
      <c r="F925" s="46"/>
      <c r="G925" s="45"/>
      <c r="H925" s="46"/>
      <c r="I925" s="45"/>
      <c r="J925" s="46"/>
      <c r="K925" s="29"/>
    </row>
    <row r="926" spans="1:11" x14ac:dyDescent="0.25">
      <c r="A926" s="42"/>
      <c r="B926" s="43" t="s">
        <v>83</v>
      </c>
      <c r="C926" s="44"/>
      <c r="D926" s="46">
        <v>8</v>
      </c>
      <c r="E926" s="45">
        <v>7</v>
      </c>
      <c r="F926" s="46"/>
      <c r="G926" s="45"/>
      <c r="H926" s="46"/>
      <c r="I926" s="45"/>
      <c r="J926" s="46"/>
      <c r="K926" s="29"/>
    </row>
    <row r="927" spans="1:11" x14ac:dyDescent="0.25">
      <c r="A927" s="42"/>
      <c r="B927" s="43" t="s">
        <v>28</v>
      </c>
      <c r="C927" s="44"/>
      <c r="D927" s="46">
        <v>180</v>
      </c>
      <c r="E927" s="45">
        <v>180</v>
      </c>
      <c r="F927" s="46"/>
      <c r="G927" s="45"/>
      <c r="H927" s="46"/>
      <c r="I927" s="45"/>
      <c r="J927" s="46"/>
      <c r="K927" s="29"/>
    </row>
    <row r="928" spans="1:11" ht="32.25" thickBot="1" x14ac:dyDescent="0.3">
      <c r="A928" s="42" t="s">
        <v>230</v>
      </c>
      <c r="B928" s="43"/>
      <c r="C928" s="44">
        <v>35</v>
      </c>
      <c r="D928" s="46">
        <v>35</v>
      </c>
      <c r="E928" s="45">
        <v>35</v>
      </c>
      <c r="F928" s="46">
        <v>2.66</v>
      </c>
      <c r="G928" s="45">
        <v>0.28000000000000003</v>
      </c>
      <c r="H928" s="46">
        <v>17.23</v>
      </c>
      <c r="I928" s="45">
        <v>82.33</v>
      </c>
      <c r="J928" s="46">
        <v>0</v>
      </c>
      <c r="K928" s="81" t="s">
        <v>239</v>
      </c>
    </row>
    <row r="929" spans="1:11" ht="16.5" thickBot="1" x14ac:dyDescent="0.3">
      <c r="A929" s="683" t="s">
        <v>39</v>
      </c>
      <c r="B929" s="684"/>
      <c r="C929" s="194">
        <v>378</v>
      </c>
      <c r="D929" s="99"/>
      <c r="E929" s="33"/>
      <c r="F929" s="172">
        <f>F912+F923+F928</f>
        <v>10.015000000000001</v>
      </c>
      <c r="G929" s="173">
        <f t="shared" ref="G929:J929" si="51">G912+G923+G928</f>
        <v>12.794999999999998</v>
      </c>
      <c r="H929" s="172">
        <f t="shared" si="51"/>
        <v>46.175179856115108</v>
      </c>
      <c r="I929" s="173">
        <f t="shared" si="51"/>
        <v>335.44870503597122</v>
      </c>
      <c r="J929" s="172">
        <f t="shared" si="51"/>
        <v>2.89</v>
      </c>
      <c r="K929" s="35"/>
    </row>
    <row r="930" spans="1:11" ht="16.5" thickBot="1" x14ac:dyDescent="0.3">
      <c r="A930" s="683" t="s">
        <v>64</v>
      </c>
      <c r="B930" s="684"/>
      <c r="C930" s="194">
        <f>C845+C849+C890+C910+C929</f>
        <v>1904</v>
      </c>
      <c r="D930" s="194"/>
      <c r="E930" s="194"/>
      <c r="F930" s="173">
        <f t="shared" ref="F930:J930" si="52">F845+F849+F890+F910+F929</f>
        <v>52.443523290123657</v>
      </c>
      <c r="G930" s="173">
        <f t="shared" si="52"/>
        <v>58.880874084142818</v>
      </c>
      <c r="H930" s="173">
        <f t="shared" si="52"/>
        <v>259.74788807527096</v>
      </c>
      <c r="I930" s="173">
        <f t="shared" si="52"/>
        <v>1745.730659365259</v>
      </c>
      <c r="J930" s="173">
        <f t="shared" si="52"/>
        <v>32.909999999999997</v>
      </c>
      <c r="K930" s="35"/>
    </row>
    <row r="931" spans="1:11" x14ac:dyDescent="0.25">
      <c r="A931" s="56"/>
      <c r="B931" s="47"/>
      <c r="C931" s="106"/>
      <c r="D931" s="107"/>
      <c r="E931" s="46"/>
      <c r="F931" s="58"/>
      <c r="G931" s="58"/>
      <c r="H931" s="58"/>
      <c r="I931" s="58"/>
      <c r="J931" s="58"/>
      <c r="K931" s="43"/>
    </row>
    <row r="932" spans="1:11" ht="16.5" thickBot="1" x14ac:dyDescent="0.3">
      <c r="A932" s="618" t="s">
        <v>117</v>
      </c>
      <c r="B932" s="7"/>
      <c r="C932" s="8"/>
      <c r="D932" s="9"/>
      <c r="I932" s="109"/>
      <c r="J932" s="109"/>
      <c r="K932" s="220"/>
    </row>
    <row r="933" spans="1:11" ht="23.25" customHeight="1" x14ac:dyDescent="0.25">
      <c r="A933" s="11" t="s">
        <v>5</v>
      </c>
      <c r="B933" s="12"/>
      <c r="C933" s="37" t="s">
        <v>6</v>
      </c>
      <c r="D933" s="17" t="s">
        <v>7</v>
      </c>
      <c r="E933" s="15" t="s">
        <v>7</v>
      </c>
      <c r="F933" s="14" t="s">
        <v>8</v>
      </c>
      <c r="G933" s="16"/>
      <c r="H933" s="17"/>
      <c r="I933" s="14" t="s">
        <v>9</v>
      </c>
      <c r="J933" s="18" t="s">
        <v>10</v>
      </c>
      <c r="K933" s="685" t="s">
        <v>11</v>
      </c>
    </row>
    <row r="934" spans="1:11" ht="16.5" thickBot="1" x14ac:dyDescent="0.3">
      <c r="A934" s="111" t="s">
        <v>12</v>
      </c>
      <c r="B934" s="112"/>
      <c r="C934" s="113" t="s">
        <v>13</v>
      </c>
      <c r="D934" s="114" t="s">
        <v>14</v>
      </c>
      <c r="E934" s="24" t="s">
        <v>14</v>
      </c>
      <c r="F934" s="25"/>
      <c r="G934" s="26"/>
      <c r="H934" s="26"/>
      <c r="I934" s="23" t="s">
        <v>15</v>
      </c>
      <c r="J934" s="130"/>
      <c r="K934" s="686"/>
    </row>
    <row r="935" spans="1:11" ht="16.5" thickBot="1" x14ac:dyDescent="0.3">
      <c r="A935" s="30"/>
      <c r="B935" s="31"/>
      <c r="C935" s="98"/>
      <c r="D935" s="83" t="s">
        <v>16</v>
      </c>
      <c r="E935" s="33" t="s">
        <v>17</v>
      </c>
      <c r="F935" s="33" t="s">
        <v>18</v>
      </c>
      <c r="G935" s="33" t="s">
        <v>19</v>
      </c>
      <c r="H935" s="99" t="s">
        <v>20</v>
      </c>
      <c r="I935" s="34" t="s">
        <v>21</v>
      </c>
      <c r="J935" s="34" t="s">
        <v>22</v>
      </c>
      <c r="K935" s="221"/>
    </row>
    <row r="936" spans="1:11" x14ac:dyDescent="0.25">
      <c r="A936" s="11"/>
      <c r="B936" s="192" t="s">
        <v>23</v>
      </c>
      <c r="C936" s="44"/>
      <c r="D936" s="16"/>
      <c r="E936" s="39"/>
      <c r="F936" s="117"/>
      <c r="G936" s="39"/>
      <c r="H936" s="117"/>
      <c r="I936" s="39"/>
      <c r="J936" s="117"/>
      <c r="K936" s="29"/>
    </row>
    <row r="937" spans="1:11" ht="31.5" x14ac:dyDescent="0.25">
      <c r="A937" s="169" t="s">
        <v>396</v>
      </c>
      <c r="B937" s="43"/>
      <c r="C937" s="44" t="s">
        <v>456</v>
      </c>
      <c r="D937" s="46"/>
      <c r="E937" s="45"/>
      <c r="F937" s="46">
        <v>5.43</v>
      </c>
      <c r="G937" s="45">
        <v>5.47</v>
      </c>
      <c r="H937" s="46">
        <v>31.83</v>
      </c>
      <c r="I937" s="45">
        <v>221.33</v>
      </c>
      <c r="J937" s="46">
        <v>0.86</v>
      </c>
      <c r="K937" s="29" t="s">
        <v>118</v>
      </c>
    </row>
    <row r="938" spans="1:11" x14ac:dyDescent="0.25">
      <c r="A938" s="42"/>
      <c r="B938" s="43" t="s">
        <v>95</v>
      </c>
      <c r="C938" s="44"/>
      <c r="D938" s="46">
        <v>22.5</v>
      </c>
      <c r="E938" s="45">
        <v>22.5</v>
      </c>
      <c r="F938" s="46"/>
      <c r="G938" s="45"/>
      <c r="H938" s="46"/>
      <c r="I938" s="45"/>
      <c r="J938" s="46"/>
      <c r="K938" s="29"/>
    </row>
    <row r="939" spans="1:11" x14ac:dyDescent="0.25">
      <c r="A939" s="42"/>
      <c r="B939" s="43" t="s">
        <v>27</v>
      </c>
      <c r="C939" s="44"/>
      <c r="D939" s="46">
        <v>158</v>
      </c>
      <c r="E939" s="45">
        <v>158</v>
      </c>
      <c r="F939" s="46"/>
      <c r="G939" s="45"/>
      <c r="H939" s="46"/>
      <c r="I939" s="45"/>
      <c r="J939" s="46"/>
      <c r="K939" s="29"/>
    </row>
    <row r="940" spans="1:11" x14ac:dyDescent="0.25">
      <c r="A940" s="42"/>
      <c r="B940" s="43" t="s">
        <v>29</v>
      </c>
      <c r="C940" s="44"/>
      <c r="D940" s="46">
        <v>2.5</v>
      </c>
      <c r="E940" s="45">
        <v>2.5</v>
      </c>
      <c r="F940" s="46"/>
      <c r="G940" s="45"/>
      <c r="H940" s="46"/>
      <c r="I940" s="45"/>
      <c r="J940" s="46"/>
      <c r="K940" s="29"/>
    </row>
    <row r="941" spans="1:11" x14ac:dyDescent="0.25">
      <c r="A941" s="42"/>
      <c r="B941" s="47" t="s">
        <v>259</v>
      </c>
      <c r="C941" s="44"/>
      <c r="D941" s="46">
        <v>0.5</v>
      </c>
      <c r="E941" s="45">
        <v>0.5</v>
      </c>
      <c r="F941" s="46"/>
      <c r="G941" s="45"/>
      <c r="H941" s="46"/>
      <c r="I941" s="45"/>
      <c r="J941" s="46"/>
      <c r="K941" s="29"/>
    </row>
    <row r="942" spans="1:11" x14ac:dyDescent="0.25">
      <c r="A942" s="42"/>
      <c r="B942" s="43" t="s">
        <v>31</v>
      </c>
      <c r="C942" s="44"/>
      <c r="D942" s="46">
        <v>5</v>
      </c>
      <c r="E942" s="45">
        <v>5</v>
      </c>
      <c r="F942" s="46"/>
      <c r="G942" s="45"/>
      <c r="H942" s="46"/>
      <c r="I942" s="45"/>
      <c r="J942" s="46"/>
      <c r="K942" s="29"/>
    </row>
    <row r="943" spans="1:11" ht="31.5" x14ac:dyDescent="0.25">
      <c r="A943" s="42" t="s">
        <v>32</v>
      </c>
      <c r="B943" s="43"/>
      <c r="C943" s="44">
        <v>180</v>
      </c>
      <c r="D943" s="117"/>
      <c r="E943" s="40"/>
      <c r="F943" s="46">
        <v>2.8522522522522524</v>
      </c>
      <c r="G943" s="45">
        <v>2.4126126126126128</v>
      </c>
      <c r="H943" s="46">
        <v>5.9868026394721046</v>
      </c>
      <c r="I943" s="45">
        <v>42.673951696147256</v>
      </c>
      <c r="J943" s="46">
        <v>1.17</v>
      </c>
      <c r="K943" s="29" t="s">
        <v>33</v>
      </c>
    </row>
    <row r="944" spans="1:11" x14ac:dyDescent="0.25">
      <c r="A944" s="42"/>
      <c r="B944" s="43" t="s">
        <v>34</v>
      </c>
      <c r="C944" s="44"/>
      <c r="D944" s="46">
        <v>2.5</v>
      </c>
      <c r="E944" s="45">
        <v>2.5</v>
      </c>
      <c r="F944" s="46"/>
      <c r="G944" s="45"/>
      <c r="H944" s="46"/>
      <c r="I944" s="45"/>
      <c r="J944" s="46"/>
      <c r="K944" s="29"/>
    </row>
    <row r="945" spans="1:11" x14ac:dyDescent="0.25">
      <c r="A945" s="42"/>
      <c r="B945" s="43" t="s">
        <v>29</v>
      </c>
      <c r="C945" s="44"/>
      <c r="D945" s="46">
        <v>6</v>
      </c>
      <c r="E945" s="45">
        <v>6</v>
      </c>
      <c r="F945" s="46"/>
      <c r="G945" s="45"/>
      <c r="H945" s="46"/>
      <c r="I945" s="45"/>
      <c r="J945" s="46"/>
      <c r="K945" s="29"/>
    </row>
    <row r="946" spans="1:11" x14ac:dyDescent="0.25">
      <c r="A946" s="50"/>
      <c r="B946" s="43" t="s">
        <v>27</v>
      </c>
      <c r="C946" s="44"/>
      <c r="D946" s="46">
        <v>90</v>
      </c>
      <c r="E946" s="45">
        <v>90</v>
      </c>
      <c r="F946" s="46"/>
      <c r="G946" s="45"/>
      <c r="H946" s="46"/>
      <c r="I946" s="45"/>
      <c r="J946" s="46"/>
      <c r="K946" s="29"/>
    </row>
    <row r="947" spans="1:11" x14ac:dyDescent="0.25">
      <c r="A947" s="50"/>
      <c r="B947" s="43" t="s">
        <v>28</v>
      </c>
      <c r="C947" s="44"/>
      <c r="D947" s="46">
        <v>108</v>
      </c>
      <c r="E947" s="45">
        <v>108</v>
      </c>
      <c r="F947" s="46"/>
      <c r="G947" s="45"/>
      <c r="H947" s="46"/>
      <c r="I947" s="45"/>
      <c r="J947" s="46"/>
      <c r="K947" s="29"/>
    </row>
    <row r="948" spans="1:11" ht="31.5" x14ac:dyDescent="0.25">
      <c r="A948" s="42" t="s">
        <v>245</v>
      </c>
      <c r="B948" s="43"/>
      <c r="C948" s="44" t="s">
        <v>36</v>
      </c>
      <c r="D948" s="28"/>
      <c r="E948" s="40"/>
      <c r="F948" s="38">
        <v>2.2922522522522524</v>
      </c>
      <c r="G948" s="45">
        <v>4.5008708708708705</v>
      </c>
      <c r="H948" s="46">
        <v>15.505435435435436</v>
      </c>
      <c r="I948" s="38">
        <v>111.67867867867868</v>
      </c>
      <c r="J948" s="38"/>
      <c r="K948" s="29" t="s">
        <v>37</v>
      </c>
    </row>
    <row r="949" spans="1:11" x14ac:dyDescent="0.25">
      <c r="A949" s="42"/>
      <c r="B949" s="43" t="s">
        <v>38</v>
      </c>
      <c r="C949" s="44"/>
      <c r="D949" s="38">
        <v>30</v>
      </c>
      <c r="E949" s="45">
        <v>30</v>
      </c>
      <c r="F949" s="38"/>
      <c r="G949" s="45"/>
      <c r="H949" s="45"/>
      <c r="I949" s="38"/>
      <c r="J949" s="38"/>
      <c r="K949" s="29"/>
    </row>
    <row r="950" spans="1:11" ht="16.5" thickBot="1" x14ac:dyDescent="0.3">
      <c r="A950" s="42"/>
      <c r="B950" s="43" t="s">
        <v>31</v>
      </c>
      <c r="C950" s="44"/>
      <c r="D950" s="38">
        <v>5</v>
      </c>
      <c r="E950" s="45">
        <v>5</v>
      </c>
      <c r="F950" s="38" t="s">
        <v>3</v>
      </c>
      <c r="G950" s="45"/>
      <c r="H950" s="45"/>
      <c r="I950" s="38"/>
      <c r="J950" s="38"/>
      <c r="K950" s="29"/>
    </row>
    <row r="951" spans="1:11" ht="16.5" thickBot="1" x14ac:dyDescent="0.3">
      <c r="A951" s="189" t="s">
        <v>39</v>
      </c>
      <c r="B951" s="52"/>
      <c r="C951" s="194">
        <v>400</v>
      </c>
      <c r="D951" s="562"/>
      <c r="E951" s="563"/>
      <c r="F951" s="172">
        <f>F937+F943+F948</f>
        <v>10.574504504504505</v>
      </c>
      <c r="G951" s="173">
        <f t="shared" ref="G951:J951" si="53">G937+G943+G948</f>
        <v>12.383483483483484</v>
      </c>
      <c r="H951" s="172">
        <f t="shared" si="53"/>
        <v>53.322238074907538</v>
      </c>
      <c r="I951" s="173">
        <f t="shared" si="53"/>
        <v>375.68263037482598</v>
      </c>
      <c r="J951" s="172">
        <f t="shared" si="53"/>
        <v>2.0299999999999998</v>
      </c>
      <c r="K951" s="54"/>
    </row>
    <row r="952" spans="1:11" x14ac:dyDescent="0.25">
      <c r="A952" s="11"/>
      <c r="B952" s="36" t="s">
        <v>40</v>
      </c>
      <c r="C952" s="44"/>
      <c r="D952" s="16"/>
      <c r="E952" s="15"/>
      <c r="F952" s="46"/>
      <c r="G952" s="45"/>
      <c r="H952" s="46"/>
      <c r="I952" s="45"/>
      <c r="J952" s="46"/>
      <c r="K952" s="19"/>
    </row>
    <row r="953" spans="1:11" x14ac:dyDescent="0.25">
      <c r="A953" s="87" t="s">
        <v>56</v>
      </c>
      <c r="B953" s="147"/>
      <c r="C953" s="148">
        <v>100</v>
      </c>
      <c r="D953" s="149">
        <v>100</v>
      </c>
      <c r="E953" s="148">
        <v>100</v>
      </c>
      <c r="F953" s="150">
        <v>0.4</v>
      </c>
      <c r="G953" s="151">
        <v>0.4</v>
      </c>
      <c r="H953" s="152">
        <v>9.8000000000000007</v>
      </c>
      <c r="I953" s="151">
        <v>47</v>
      </c>
      <c r="J953" s="152">
        <v>10</v>
      </c>
      <c r="K953" s="63" t="s">
        <v>162</v>
      </c>
    </row>
    <row r="954" spans="1:11" ht="16.5" thickBot="1" x14ac:dyDescent="0.3">
      <c r="A954" s="87" t="s">
        <v>437</v>
      </c>
      <c r="B954" s="153"/>
      <c r="C954" s="151"/>
      <c r="D954" s="154"/>
      <c r="E954" s="155"/>
      <c r="F954" s="150"/>
      <c r="G954" s="151"/>
      <c r="H954" s="152"/>
      <c r="I954" s="151"/>
      <c r="J954" s="156"/>
      <c r="K954" s="63" t="s">
        <v>163</v>
      </c>
    </row>
    <row r="955" spans="1:11" ht="16.5" thickBot="1" x14ac:dyDescent="0.3">
      <c r="A955" s="189" t="s">
        <v>39</v>
      </c>
      <c r="B955" s="52"/>
      <c r="C955" s="194">
        <v>100</v>
      </c>
      <c r="D955" s="562"/>
      <c r="E955" s="564"/>
      <c r="F955" s="172">
        <f>F953</f>
        <v>0.4</v>
      </c>
      <c r="G955" s="173">
        <f t="shared" ref="G955:J955" si="54">G953</f>
        <v>0.4</v>
      </c>
      <c r="H955" s="172">
        <f t="shared" si="54"/>
        <v>9.8000000000000007</v>
      </c>
      <c r="I955" s="173">
        <f t="shared" si="54"/>
        <v>47</v>
      </c>
      <c r="J955" s="172">
        <f t="shared" si="54"/>
        <v>10</v>
      </c>
      <c r="K955" s="35"/>
    </row>
    <row r="956" spans="1:11" x14ac:dyDescent="0.25">
      <c r="A956" s="42"/>
      <c r="B956" s="47" t="s">
        <v>42</v>
      </c>
      <c r="C956" s="44"/>
      <c r="D956" s="46"/>
      <c r="E956" s="45"/>
      <c r="F956" s="117"/>
      <c r="G956" s="40"/>
      <c r="H956" s="117"/>
      <c r="I956" s="15"/>
      <c r="J956" s="46"/>
      <c r="K956" s="29"/>
    </row>
    <row r="957" spans="1:11" ht="23.25" customHeight="1" x14ac:dyDescent="0.25">
      <c r="A957" s="56" t="s">
        <v>487</v>
      </c>
      <c r="B957" s="128"/>
      <c r="C957" s="136">
        <v>50</v>
      </c>
      <c r="D957" s="73"/>
      <c r="E957" s="74"/>
      <c r="F957" s="167">
        <v>1.4415</v>
      </c>
      <c r="G957" s="534">
        <v>3.0900000000000003</v>
      </c>
      <c r="H957" s="167">
        <v>4.0205000000000002</v>
      </c>
      <c r="I957" s="534">
        <v>49.650000000000006</v>
      </c>
      <c r="J957" s="167">
        <v>4.6500000000000004</v>
      </c>
      <c r="K957" s="210" t="s">
        <v>499</v>
      </c>
    </row>
    <row r="958" spans="1:11" x14ac:dyDescent="0.25">
      <c r="A958" s="128"/>
      <c r="B958" s="128" t="s">
        <v>488</v>
      </c>
      <c r="C958" s="136"/>
      <c r="D958" s="73">
        <v>77.650000000000006</v>
      </c>
      <c r="E958" s="74">
        <v>46.5</v>
      </c>
      <c r="F958" s="117"/>
      <c r="G958" s="40"/>
      <c r="H958" s="117"/>
      <c r="I958" s="45"/>
      <c r="J958" s="46"/>
      <c r="K958" s="29"/>
    </row>
    <row r="959" spans="1:11" ht="18.75" customHeight="1" x14ac:dyDescent="0.25">
      <c r="A959" s="128"/>
      <c r="B959" s="128" t="s">
        <v>257</v>
      </c>
      <c r="C959" s="136"/>
      <c r="D959" s="73">
        <v>1</v>
      </c>
      <c r="E959" s="74">
        <v>1</v>
      </c>
      <c r="F959" s="117"/>
      <c r="G959" s="40"/>
      <c r="H959" s="117"/>
      <c r="I959" s="45"/>
      <c r="J959" s="46"/>
      <c r="K959" s="29"/>
    </row>
    <row r="960" spans="1:11" x14ac:dyDescent="0.25">
      <c r="A960" s="128"/>
      <c r="B960" s="128" t="s">
        <v>49</v>
      </c>
      <c r="C960" s="560"/>
      <c r="D960" s="75">
        <v>3</v>
      </c>
      <c r="E960" s="561">
        <v>3</v>
      </c>
      <c r="F960" s="58"/>
      <c r="G960" s="143"/>
      <c r="H960" s="58"/>
      <c r="I960" s="143"/>
      <c r="J960" s="58"/>
      <c r="K960" s="143"/>
    </row>
    <row r="961" spans="1:11" ht="31.5" x14ac:dyDescent="0.25">
      <c r="A961" s="42" t="s">
        <v>432</v>
      </c>
      <c r="B961" s="43"/>
      <c r="C961" s="44">
        <v>180</v>
      </c>
      <c r="D961" s="46"/>
      <c r="E961" s="45"/>
      <c r="F961" s="46">
        <v>2.0499999999999998</v>
      </c>
      <c r="G961" s="45">
        <v>4.43</v>
      </c>
      <c r="H961" s="46">
        <v>15.3</v>
      </c>
      <c r="I961" s="45">
        <v>142.6</v>
      </c>
      <c r="J961" s="46">
        <v>0.4</v>
      </c>
      <c r="K961" s="29" t="s">
        <v>243</v>
      </c>
    </row>
    <row r="962" spans="1:11" x14ac:dyDescent="0.25">
      <c r="A962" s="42"/>
      <c r="B962" s="43" t="s">
        <v>54</v>
      </c>
      <c r="C962" s="44"/>
      <c r="D962" s="46">
        <v>15</v>
      </c>
      <c r="E962" s="45">
        <v>15</v>
      </c>
      <c r="F962" s="46"/>
      <c r="G962" s="45"/>
      <c r="H962" s="46"/>
      <c r="I962" s="45"/>
      <c r="J962" s="46"/>
      <c r="K962" s="29"/>
    </row>
    <row r="963" spans="1:11" x14ac:dyDescent="0.25">
      <c r="A963" s="42"/>
      <c r="B963" s="43" t="s">
        <v>44</v>
      </c>
      <c r="C963" s="44"/>
      <c r="D963" s="46">
        <v>4.8</v>
      </c>
      <c r="E963" s="45">
        <v>4</v>
      </c>
      <c r="F963" s="46"/>
      <c r="G963" s="45"/>
      <c r="H963" s="46"/>
      <c r="I963" s="45"/>
      <c r="J963" s="46"/>
      <c r="K963" s="29"/>
    </row>
    <row r="964" spans="1:11" x14ac:dyDescent="0.25">
      <c r="A964" s="42"/>
      <c r="B964" s="43" t="s">
        <v>68</v>
      </c>
      <c r="C964" s="44"/>
      <c r="D964" s="46">
        <v>2.8</v>
      </c>
      <c r="E964" s="45">
        <v>2.8</v>
      </c>
      <c r="F964" s="46"/>
      <c r="G964" s="45"/>
      <c r="H964" s="46"/>
      <c r="I964" s="45"/>
      <c r="J964" s="46"/>
      <c r="K964" s="29"/>
    </row>
    <row r="965" spans="1:11" x14ac:dyDescent="0.25">
      <c r="A965" s="42"/>
      <c r="B965" s="43" t="s">
        <v>259</v>
      </c>
      <c r="C965" s="44"/>
      <c r="D965" s="46">
        <v>0.2</v>
      </c>
      <c r="E965" s="45">
        <v>0.2</v>
      </c>
      <c r="F965" s="46"/>
      <c r="G965" s="45"/>
      <c r="H965" s="46"/>
      <c r="I965" s="45"/>
      <c r="J965" s="46"/>
      <c r="K965" s="29"/>
    </row>
    <row r="966" spans="1:11" x14ac:dyDescent="0.25">
      <c r="A966" s="42"/>
      <c r="B966" s="43" t="s">
        <v>119</v>
      </c>
      <c r="C966" s="44"/>
      <c r="D966" s="46"/>
      <c r="E966" s="45">
        <v>16</v>
      </c>
      <c r="F966" s="46"/>
      <c r="G966" s="45"/>
      <c r="H966" s="46"/>
      <c r="I966" s="45"/>
      <c r="J966" s="46"/>
      <c r="K966" s="29"/>
    </row>
    <row r="967" spans="1:11" x14ac:dyDescent="0.25">
      <c r="A967" s="42"/>
      <c r="B967" s="43" t="s">
        <v>48</v>
      </c>
      <c r="C967" s="44"/>
      <c r="D967" s="46">
        <v>10</v>
      </c>
      <c r="E967" s="45">
        <v>8</v>
      </c>
      <c r="F967" s="46"/>
      <c r="G967" s="45"/>
      <c r="H967" s="46"/>
      <c r="I967" s="45"/>
      <c r="J967" s="46"/>
      <c r="K967" s="29"/>
    </row>
    <row r="968" spans="1:11" x14ac:dyDescent="0.25">
      <c r="A968" s="42"/>
      <c r="B968" s="43" t="s">
        <v>43</v>
      </c>
      <c r="C968" s="44"/>
      <c r="D968" s="46">
        <v>9.52</v>
      </c>
      <c r="E968" s="45">
        <v>8</v>
      </c>
      <c r="F968" s="117"/>
      <c r="G968" s="40"/>
      <c r="H968" s="117"/>
      <c r="I968" s="45"/>
      <c r="J968" s="46"/>
      <c r="K968" s="29"/>
    </row>
    <row r="969" spans="1:11" x14ac:dyDescent="0.25">
      <c r="A969" s="42"/>
      <c r="B969" s="43" t="s">
        <v>49</v>
      </c>
      <c r="C969" s="44"/>
      <c r="D969" s="46">
        <v>4</v>
      </c>
      <c r="E969" s="45">
        <v>4</v>
      </c>
      <c r="F969" s="46"/>
      <c r="G969" s="45"/>
      <c r="H969" s="46"/>
      <c r="I969" s="45"/>
      <c r="J969" s="46"/>
      <c r="K969" s="29"/>
    </row>
    <row r="970" spans="1:11" x14ac:dyDescent="0.25">
      <c r="A970" s="42"/>
      <c r="B970" s="43" t="s">
        <v>90</v>
      </c>
      <c r="C970" s="44"/>
      <c r="D970" s="46">
        <v>170</v>
      </c>
      <c r="E970" s="45">
        <v>170</v>
      </c>
      <c r="F970" s="117"/>
      <c r="G970" s="40"/>
      <c r="H970" s="117"/>
      <c r="I970" s="45"/>
      <c r="J970" s="46"/>
      <c r="K970" s="29"/>
    </row>
    <row r="971" spans="1:11" x14ac:dyDescent="0.25">
      <c r="A971" s="42"/>
      <c r="B971" s="47" t="s">
        <v>259</v>
      </c>
      <c r="C971" s="44"/>
      <c r="D971" s="46">
        <v>1</v>
      </c>
      <c r="E971" s="45">
        <v>1</v>
      </c>
      <c r="F971" s="117"/>
      <c r="G971" s="40"/>
      <c r="H971" s="117"/>
      <c r="I971" s="45"/>
      <c r="J971" s="46"/>
      <c r="K971" s="29"/>
    </row>
    <row r="972" spans="1:11" ht="31.5" x14ac:dyDescent="0.25">
      <c r="A972" s="42" t="s">
        <v>357</v>
      </c>
      <c r="B972" s="43"/>
      <c r="C972" s="44">
        <v>70</v>
      </c>
      <c r="D972" s="46"/>
      <c r="E972" s="45"/>
      <c r="F972" s="46">
        <v>10.38</v>
      </c>
      <c r="G972" s="45">
        <v>8.1</v>
      </c>
      <c r="H972" s="46">
        <v>14.95</v>
      </c>
      <c r="I972" s="45">
        <v>154.75</v>
      </c>
      <c r="J972" s="46">
        <v>7.0000000000000007E-2</v>
      </c>
      <c r="K972" s="29" t="s">
        <v>358</v>
      </c>
    </row>
    <row r="973" spans="1:11" ht="31.5" x14ac:dyDescent="0.25">
      <c r="A973" s="42"/>
      <c r="B973" s="47" t="s">
        <v>315</v>
      </c>
      <c r="C973" s="223"/>
      <c r="D973" s="224">
        <v>83.25</v>
      </c>
      <c r="E973" s="223">
        <v>55.13</v>
      </c>
      <c r="F973" s="46"/>
      <c r="G973" s="45"/>
      <c r="H973" s="46"/>
      <c r="I973" s="45"/>
      <c r="J973" s="46"/>
      <c r="K973" s="29"/>
    </row>
    <row r="974" spans="1:11" x14ac:dyDescent="0.25">
      <c r="A974" s="42"/>
      <c r="B974" s="47" t="s">
        <v>319</v>
      </c>
      <c r="C974" s="223"/>
      <c r="D974" s="224">
        <v>57.9</v>
      </c>
      <c r="E974" s="223">
        <v>55.13</v>
      </c>
      <c r="F974" s="46"/>
      <c r="G974" s="45"/>
      <c r="H974" s="46"/>
      <c r="I974" s="45"/>
      <c r="J974" s="46"/>
      <c r="K974" s="29"/>
    </row>
    <row r="975" spans="1:11" x14ac:dyDescent="0.25">
      <c r="A975" s="42"/>
      <c r="B975" s="71" t="s">
        <v>88</v>
      </c>
      <c r="C975" s="223"/>
      <c r="D975" s="224">
        <v>16.399999999999999</v>
      </c>
      <c r="E975" s="223">
        <v>13.12</v>
      </c>
      <c r="F975" s="46"/>
      <c r="G975" s="45"/>
      <c r="H975" s="46"/>
      <c r="I975" s="45"/>
      <c r="J975" s="46"/>
      <c r="K975" s="29"/>
    </row>
    <row r="976" spans="1:11" x14ac:dyDescent="0.25">
      <c r="A976" s="42"/>
      <c r="B976" s="71" t="s">
        <v>43</v>
      </c>
      <c r="C976" s="223"/>
      <c r="D976" s="224">
        <v>12.6</v>
      </c>
      <c r="E976" s="223">
        <v>10.5</v>
      </c>
      <c r="F976" s="117"/>
      <c r="G976" s="40"/>
      <c r="H976" s="117"/>
      <c r="I976" s="40"/>
      <c r="J976" s="117"/>
      <c r="K976" s="29"/>
    </row>
    <row r="977" spans="1:11" x14ac:dyDescent="0.25">
      <c r="A977" s="42"/>
      <c r="B977" s="71" t="s">
        <v>259</v>
      </c>
      <c r="C977" s="223"/>
      <c r="D977" s="224">
        <v>0.56999999999999995</v>
      </c>
      <c r="E977" s="223">
        <v>0.56999999999999995</v>
      </c>
      <c r="F977" s="117"/>
      <c r="G977" s="45"/>
      <c r="H977" s="46"/>
      <c r="I977" s="45"/>
      <c r="J977" s="46"/>
      <c r="K977" s="29"/>
    </row>
    <row r="978" spans="1:11" x14ac:dyDescent="0.25">
      <c r="A978" s="42"/>
      <c r="B978" s="71" t="s">
        <v>58</v>
      </c>
      <c r="C978" s="223"/>
      <c r="D978" s="224">
        <v>0.84</v>
      </c>
      <c r="E978" s="223">
        <v>0.7</v>
      </c>
      <c r="F978" s="117"/>
      <c r="G978" s="45"/>
      <c r="H978" s="46"/>
      <c r="I978" s="45"/>
      <c r="J978" s="46"/>
      <c r="K978" s="29"/>
    </row>
    <row r="979" spans="1:11" x14ac:dyDescent="0.25">
      <c r="A979" s="97"/>
      <c r="B979" s="47" t="s">
        <v>54</v>
      </c>
      <c r="C979" s="223"/>
      <c r="D979" s="224">
        <v>5.25</v>
      </c>
      <c r="E979" s="223">
        <v>5.25</v>
      </c>
      <c r="F979" s="117"/>
      <c r="G979" s="45"/>
      <c r="H979" s="46"/>
      <c r="I979" s="45"/>
      <c r="J979" s="46"/>
      <c r="K979" s="29"/>
    </row>
    <row r="980" spans="1:11" x14ac:dyDescent="0.25">
      <c r="A980" s="97"/>
      <c r="B980" s="71" t="s">
        <v>146</v>
      </c>
      <c r="C980" s="223"/>
      <c r="D980" s="224">
        <v>2.6</v>
      </c>
      <c r="E980" s="223">
        <v>2.6</v>
      </c>
      <c r="F980" s="117"/>
      <c r="G980" s="45"/>
      <c r="H980" s="46"/>
      <c r="I980" s="45"/>
      <c r="J980" s="46"/>
      <c r="K980" s="29"/>
    </row>
    <row r="981" spans="1:11" ht="31.5" x14ac:dyDescent="0.25">
      <c r="A981" s="170" t="s">
        <v>304</v>
      </c>
      <c r="B981" s="43"/>
      <c r="C981" s="44">
        <v>150</v>
      </c>
      <c r="D981" s="117"/>
      <c r="E981" s="40"/>
      <c r="F981" s="46">
        <v>2.25</v>
      </c>
      <c r="G981" s="45">
        <v>7.38</v>
      </c>
      <c r="H981" s="46">
        <v>28.58</v>
      </c>
      <c r="I981" s="45">
        <v>173</v>
      </c>
      <c r="J981" s="46">
        <v>8.68</v>
      </c>
      <c r="K981" s="29" t="s">
        <v>305</v>
      </c>
    </row>
    <row r="982" spans="1:11" x14ac:dyDescent="0.25">
      <c r="B982" s="43" t="s">
        <v>150</v>
      </c>
      <c r="C982" s="69"/>
      <c r="D982" s="46">
        <v>94.5</v>
      </c>
      <c r="E982" s="45">
        <v>70</v>
      </c>
      <c r="F982" s="117"/>
      <c r="G982" s="40"/>
      <c r="H982" s="117"/>
      <c r="I982" s="40"/>
      <c r="J982" s="117"/>
      <c r="K982" s="29"/>
    </row>
    <row r="983" spans="1:11" x14ac:dyDescent="0.25">
      <c r="B983" s="43" t="s">
        <v>88</v>
      </c>
      <c r="C983" s="69"/>
      <c r="D983" s="46">
        <v>30</v>
      </c>
      <c r="E983" s="45">
        <v>24</v>
      </c>
      <c r="F983" s="117"/>
      <c r="G983" s="40"/>
      <c r="H983" s="117"/>
      <c r="I983" s="40"/>
      <c r="J983" s="117"/>
      <c r="K983" s="29"/>
    </row>
    <row r="984" spans="1:11" ht="31.5" x14ac:dyDescent="0.25">
      <c r="B984" s="43" t="s">
        <v>309</v>
      </c>
      <c r="C984" s="69"/>
      <c r="D984" s="46"/>
      <c r="E984" s="45">
        <v>22</v>
      </c>
      <c r="F984" s="117"/>
      <c r="G984" s="40"/>
      <c r="H984" s="117"/>
      <c r="I984" s="40"/>
      <c r="J984" s="117"/>
      <c r="K984" s="29"/>
    </row>
    <row r="985" spans="1:11" x14ac:dyDescent="0.25">
      <c r="B985" s="43" t="s">
        <v>43</v>
      </c>
      <c r="C985" s="69"/>
      <c r="D985" s="46">
        <v>24</v>
      </c>
      <c r="E985" s="45">
        <v>20</v>
      </c>
      <c r="F985" s="117"/>
      <c r="G985" s="40"/>
      <c r="H985" s="117"/>
      <c r="I985" s="40"/>
      <c r="J985" s="117"/>
      <c r="K985" s="29"/>
    </row>
    <row r="986" spans="1:11" ht="31.5" x14ac:dyDescent="0.25">
      <c r="B986" s="43" t="s">
        <v>183</v>
      </c>
      <c r="C986" s="69"/>
      <c r="D986" s="46"/>
      <c r="E986" s="45">
        <v>16</v>
      </c>
      <c r="F986" s="117"/>
      <c r="G986" s="40"/>
      <c r="H986" s="117"/>
      <c r="I986" s="40"/>
      <c r="J986" s="117"/>
      <c r="K986" s="29"/>
    </row>
    <row r="987" spans="1:11" x14ac:dyDescent="0.25">
      <c r="B987" s="43" t="s">
        <v>258</v>
      </c>
      <c r="C987" s="69"/>
      <c r="D987" s="46">
        <v>21</v>
      </c>
      <c r="E987" s="45">
        <v>17</v>
      </c>
      <c r="F987" s="117"/>
      <c r="G987" s="40"/>
      <c r="H987" s="117"/>
      <c r="I987" s="40"/>
      <c r="J987" s="117"/>
      <c r="K987" s="29"/>
    </row>
    <row r="988" spans="1:11" ht="31.5" x14ac:dyDescent="0.25">
      <c r="B988" s="43" t="s">
        <v>260</v>
      </c>
      <c r="C988" s="69"/>
      <c r="D988" s="117"/>
      <c r="E988" s="45">
        <v>15</v>
      </c>
      <c r="F988" s="117"/>
      <c r="G988" s="40"/>
      <c r="H988" s="117"/>
      <c r="I988" s="40"/>
      <c r="J988" s="117"/>
      <c r="K988" s="29"/>
    </row>
    <row r="989" spans="1:11" x14ac:dyDescent="0.25">
      <c r="B989" s="43" t="s">
        <v>307</v>
      </c>
      <c r="C989" s="69"/>
      <c r="D989" s="46">
        <v>0.75</v>
      </c>
      <c r="E989" s="45">
        <v>0.75</v>
      </c>
      <c r="F989" s="117"/>
      <c r="G989" s="40"/>
      <c r="H989" s="117"/>
      <c r="I989" s="40"/>
      <c r="J989" s="117"/>
      <c r="K989" s="29"/>
    </row>
    <row r="990" spans="1:11" x14ac:dyDescent="0.25">
      <c r="B990" s="43" t="s">
        <v>49</v>
      </c>
      <c r="C990" s="69"/>
      <c r="D990" s="46">
        <v>5</v>
      </c>
      <c r="E990" s="45">
        <v>5</v>
      </c>
      <c r="F990" s="117"/>
      <c r="G990" s="40"/>
      <c r="H990" s="117"/>
      <c r="I990" s="40"/>
      <c r="J990" s="117"/>
      <c r="K990" s="29"/>
    </row>
    <row r="991" spans="1:11" ht="31.5" x14ac:dyDescent="0.25">
      <c r="B991" s="43" t="s">
        <v>310</v>
      </c>
      <c r="C991" s="69"/>
      <c r="D991" s="46"/>
      <c r="E991" s="45"/>
      <c r="F991" s="117"/>
      <c r="G991" s="40"/>
      <c r="H991" s="117"/>
      <c r="I991" s="40"/>
      <c r="J991" s="117"/>
      <c r="K991" s="29" t="s">
        <v>306</v>
      </c>
    </row>
    <row r="992" spans="1:11" x14ac:dyDescent="0.25">
      <c r="B992" s="43" t="s">
        <v>68</v>
      </c>
      <c r="C992" s="69"/>
      <c r="D992" s="46">
        <v>40</v>
      </c>
      <c r="E992" s="45">
        <v>40</v>
      </c>
      <c r="F992" s="117"/>
      <c r="G992" s="40"/>
      <c r="H992" s="117"/>
      <c r="I992" s="40"/>
      <c r="J992" s="117"/>
      <c r="K992" s="29"/>
    </row>
    <row r="993" spans="1:11" x14ac:dyDescent="0.25">
      <c r="B993" s="43" t="s">
        <v>31</v>
      </c>
      <c r="C993" s="69"/>
      <c r="D993" s="46">
        <v>1.8</v>
      </c>
      <c r="E993" s="45">
        <v>1.8</v>
      </c>
      <c r="F993" s="117"/>
      <c r="G993" s="40"/>
      <c r="H993" s="117"/>
      <c r="I993" s="40"/>
      <c r="J993" s="117"/>
      <c r="K993" s="29"/>
    </row>
    <row r="994" spans="1:11" x14ac:dyDescent="0.25">
      <c r="B994" s="43" t="s">
        <v>54</v>
      </c>
      <c r="C994" s="69"/>
      <c r="D994" s="46">
        <v>1.8</v>
      </c>
      <c r="E994" s="45">
        <v>1.8</v>
      </c>
      <c r="F994" s="117"/>
      <c r="G994" s="40"/>
      <c r="H994" s="117"/>
      <c r="I994" s="40"/>
      <c r="J994" s="117"/>
      <c r="K994" s="29"/>
    </row>
    <row r="995" spans="1:11" x14ac:dyDescent="0.25">
      <c r="B995" s="43" t="s">
        <v>48</v>
      </c>
      <c r="C995" s="69"/>
      <c r="D995" s="46">
        <v>3</v>
      </c>
      <c r="E995" s="45">
        <v>2.4</v>
      </c>
      <c r="F995" s="117"/>
      <c r="G995" s="40"/>
      <c r="H995" s="117"/>
      <c r="I995" s="40"/>
      <c r="J995" s="117"/>
      <c r="K995" s="29"/>
    </row>
    <row r="996" spans="1:11" x14ac:dyDescent="0.25">
      <c r="B996" s="43" t="s">
        <v>43</v>
      </c>
      <c r="C996" s="69"/>
      <c r="D996" s="46">
        <v>1.44</v>
      </c>
      <c r="E996" s="45">
        <v>1.2</v>
      </c>
      <c r="F996" s="117"/>
      <c r="G996" s="40"/>
      <c r="H996" s="117"/>
      <c r="I996" s="40"/>
      <c r="J996" s="117"/>
      <c r="K996" s="29"/>
    </row>
    <row r="997" spans="1:11" x14ac:dyDescent="0.25">
      <c r="B997" s="43" t="s">
        <v>164</v>
      </c>
      <c r="C997" s="69"/>
      <c r="D997" s="46">
        <v>2.4</v>
      </c>
      <c r="E997" s="45">
        <v>2.4</v>
      </c>
      <c r="F997" s="117"/>
      <c r="G997" s="40"/>
      <c r="H997" s="117"/>
      <c r="I997" s="40"/>
      <c r="J997" s="117"/>
      <c r="K997" s="29"/>
    </row>
    <row r="998" spans="1:11" x14ac:dyDescent="0.25">
      <c r="B998" s="43" t="s">
        <v>31</v>
      </c>
      <c r="C998" s="69"/>
      <c r="D998" s="46">
        <v>0.6</v>
      </c>
      <c r="E998" s="45">
        <v>0.6</v>
      </c>
      <c r="F998" s="117"/>
      <c r="G998" s="40"/>
      <c r="H998" s="117"/>
      <c r="I998" s="40"/>
      <c r="J998" s="117"/>
      <c r="K998" s="29"/>
    </row>
    <row r="999" spans="1:11" x14ac:dyDescent="0.25">
      <c r="B999" s="43" t="s">
        <v>63</v>
      </c>
      <c r="C999" s="69"/>
      <c r="D999" s="46">
        <v>0.4</v>
      </c>
      <c r="E999" s="45">
        <v>0.4</v>
      </c>
      <c r="F999" s="117"/>
      <c r="G999" s="40"/>
      <c r="H999" s="117"/>
      <c r="I999" s="40"/>
      <c r="J999" s="117"/>
      <c r="K999" s="29"/>
    </row>
    <row r="1000" spans="1:11" x14ac:dyDescent="0.25">
      <c r="B1000" s="43" t="s">
        <v>307</v>
      </c>
      <c r="C1000" s="69"/>
      <c r="D1000" s="46">
        <v>0.4</v>
      </c>
      <c r="E1000" s="45">
        <v>0.4</v>
      </c>
      <c r="F1000" s="117"/>
      <c r="G1000" s="40"/>
      <c r="H1000" s="117"/>
      <c r="I1000" s="40"/>
      <c r="J1000" s="117"/>
      <c r="K1000" s="29"/>
    </row>
    <row r="1001" spans="1:11" x14ac:dyDescent="0.25">
      <c r="B1001" s="43" t="s">
        <v>92</v>
      </c>
      <c r="C1001" s="69"/>
      <c r="D1001" s="46"/>
      <c r="E1001" s="45">
        <v>40</v>
      </c>
      <c r="F1001" s="117"/>
      <c r="G1001" s="40"/>
      <c r="H1001" s="117"/>
      <c r="I1001" s="40"/>
      <c r="J1001" s="117"/>
      <c r="K1001" s="29"/>
    </row>
    <row r="1002" spans="1:11" x14ac:dyDescent="0.25">
      <c r="B1002" s="43" t="s">
        <v>308</v>
      </c>
      <c r="C1002" s="69"/>
      <c r="D1002" s="46"/>
      <c r="E1002" s="45">
        <v>150</v>
      </c>
      <c r="F1002" s="117"/>
      <c r="G1002" s="40"/>
      <c r="H1002" s="117"/>
      <c r="I1002" s="40"/>
      <c r="J1002" s="117"/>
      <c r="K1002" s="29"/>
    </row>
    <row r="1003" spans="1:11" ht="31.5" x14ac:dyDescent="0.25">
      <c r="A1003" s="170" t="s">
        <v>519</v>
      </c>
      <c r="B1003" s="43"/>
      <c r="C1003" s="44">
        <v>180</v>
      </c>
      <c r="D1003" s="46"/>
      <c r="E1003" s="45"/>
      <c r="F1003" s="117">
        <v>0.1360544217687075</v>
      </c>
      <c r="G1003" s="40">
        <v>0.1360544217687075</v>
      </c>
      <c r="H1003" s="117">
        <v>9.3201359728054385</v>
      </c>
      <c r="I1003" s="40">
        <v>39.921607515231642</v>
      </c>
      <c r="J1003" s="117">
        <v>3.4</v>
      </c>
      <c r="K1003" s="29" t="s">
        <v>167</v>
      </c>
    </row>
    <row r="1004" spans="1:11" x14ac:dyDescent="0.25">
      <c r="B1004" s="43" t="s">
        <v>256</v>
      </c>
      <c r="C1004" s="69"/>
      <c r="D1004" s="46">
        <v>31.92</v>
      </c>
      <c r="E1004" s="45">
        <v>28</v>
      </c>
      <c r="F1004" s="117"/>
      <c r="G1004" s="40"/>
      <c r="H1004" s="117"/>
      <c r="I1004" s="40"/>
      <c r="J1004" s="117"/>
      <c r="K1004" s="29"/>
    </row>
    <row r="1005" spans="1:11" x14ac:dyDescent="0.25">
      <c r="B1005" s="43" t="s">
        <v>68</v>
      </c>
      <c r="C1005" s="69"/>
      <c r="D1005" s="46">
        <v>183</v>
      </c>
      <c r="E1005" s="45">
        <v>183</v>
      </c>
      <c r="F1005" s="117"/>
      <c r="G1005" s="40"/>
      <c r="H1005" s="117"/>
      <c r="I1005" s="40"/>
      <c r="J1005" s="117"/>
      <c r="K1005" s="29"/>
    </row>
    <row r="1006" spans="1:11" x14ac:dyDescent="0.25">
      <c r="B1006" s="43" t="s">
        <v>63</v>
      </c>
      <c r="C1006" s="69"/>
      <c r="D1006" s="46">
        <v>6</v>
      </c>
      <c r="E1006" s="45">
        <v>6</v>
      </c>
      <c r="F1006" s="117"/>
      <c r="G1006" s="40"/>
      <c r="H1006" s="117"/>
      <c r="I1006" s="40"/>
      <c r="J1006" s="117"/>
      <c r="K1006" s="29"/>
    </row>
    <row r="1007" spans="1:11" ht="32.25" thickBot="1" x14ac:dyDescent="0.3">
      <c r="A1007" s="42" t="s">
        <v>303</v>
      </c>
      <c r="B1007" s="43"/>
      <c r="C1007" s="44">
        <v>50</v>
      </c>
      <c r="D1007" s="65">
        <v>50</v>
      </c>
      <c r="E1007" s="44">
        <v>50</v>
      </c>
      <c r="F1007" s="46">
        <v>3.3</v>
      </c>
      <c r="G1007" s="45">
        <v>0.6</v>
      </c>
      <c r="H1007" s="46">
        <v>19.82</v>
      </c>
      <c r="I1007" s="45">
        <v>99.1</v>
      </c>
      <c r="J1007" s="65"/>
      <c r="K1007" s="81" t="s">
        <v>238</v>
      </c>
    </row>
    <row r="1008" spans="1:11" ht="16.5" thickBot="1" x14ac:dyDescent="0.3">
      <c r="A1008" s="51" t="s">
        <v>39</v>
      </c>
      <c r="B1008" s="52"/>
      <c r="C1008" s="194">
        <v>680</v>
      </c>
      <c r="D1008" s="562"/>
      <c r="E1008" s="563"/>
      <c r="F1008" s="172">
        <f>F957+F961+F972+F981+F1007+F1003</f>
        <v>19.55755442176871</v>
      </c>
      <c r="G1008" s="173">
        <f t="shared" ref="G1008:J1008" si="55">G957+G961+G972+G981+G1007+G1003</f>
        <v>23.73605442176871</v>
      </c>
      <c r="H1008" s="172">
        <f t="shared" si="55"/>
        <v>91.99063597280545</v>
      </c>
      <c r="I1008" s="173">
        <f t="shared" si="55"/>
        <v>659.02160751523161</v>
      </c>
      <c r="J1008" s="172">
        <f t="shared" si="55"/>
        <v>17.2</v>
      </c>
      <c r="K1008" s="54"/>
    </row>
    <row r="1009" spans="1:11" x14ac:dyDescent="0.25">
      <c r="A1009" s="42"/>
      <c r="B1009" s="86" t="s">
        <v>531</v>
      </c>
      <c r="C1009" s="44"/>
      <c r="D1009" s="46"/>
      <c r="E1009" s="45"/>
      <c r="F1009" s="46"/>
      <c r="G1009" s="45"/>
      <c r="H1009" s="46"/>
      <c r="I1009" s="45"/>
      <c r="J1009" s="46"/>
      <c r="K1009" s="29"/>
    </row>
    <row r="1010" spans="1:11" ht="31.5" x14ac:dyDescent="0.25">
      <c r="A1010" s="42" t="s">
        <v>251</v>
      </c>
      <c r="B1010" s="43"/>
      <c r="C1010" s="44">
        <v>180</v>
      </c>
      <c r="D1010" s="46"/>
      <c r="E1010" s="45"/>
      <c r="F1010" s="92">
        <v>2.7</v>
      </c>
      <c r="G1010" s="93">
        <v>3.1</v>
      </c>
      <c r="H1010" s="92">
        <v>13.5</v>
      </c>
      <c r="I1010" s="93">
        <v>93.87</v>
      </c>
      <c r="J1010" s="92">
        <v>2.34</v>
      </c>
      <c r="K1010" s="29" t="s">
        <v>253</v>
      </c>
    </row>
    <row r="1011" spans="1:11" x14ac:dyDescent="0.25">
      <c r="A1011" s="42" t="s">
        <v>252</v>
      </c>
      <c r="B1011" s="121" t="s">
        <v>197</v>
      </c>
      <c r="C1011" s="44"/>
      <c r="D1011" s="46">
        <v>189</v>
      </c>
      <c r="E1011" s="45">
        <v>180</v>
      </c>
      <c r="F1011" s="46"/>
      <c r="G1011" s="45"/>
      <c r="H1011" s="46"/>
      <c r="I1011" s="45"/>
      <c r="J1011" s="46"/>
      <c r="K1011" s="29"/>
    </row>
    <row r="1012" spans="1:11" ht="32.25" thickBot="1" x14ac:dyDescent="0.3">
      <c r="A1012" s="42" t="s">
        <v>262</v>
      </c>
      <c r="B1012" s="43" t="s">
        <v>57</v>
      </c>
      <c r="C1012" s="44">
        <v>40</v>
      </c>
      <c r="D1012" s="46">
        <v>40</v>
      </c>
      <c r="E1012" s="45">
        <v>40</v>
      </c>
      <c r="F1012" s="46">
        <v>3</v>
      </c>
      <c r="G1012" s="45">
        <v>3.92</v>
      </c>
      <c r="H1012" s="46">
        <v>29.76</v>
      </c>
      <c r="I1012" s="45">
        <v>166.8</v>
      </c>
      <c r="J1012" s="46"/>
      <c r="K1012" s="29" t="s">
        <v>240</v>
      </c>
    </row>
    <row r="1013" spans="1:11" ht="16.5" thickBot="1" x14ac:dyDescent="0.3">
      <c r="A1013" s="631" t="s">
        <v>39</v>
      </c>
      <c r="B1013" s="628"/>
      <c r="C1013" s="624">
        <v>220</v>
      </c>
      <c r="D1013" s="562"/>
      <c r="E1013" s="563"/>
      <c r="F1013" s="562">
        <f>F1010+F1012</f>
        <v>5.7</v>
      </c>
      <c r="G1013" s="563">
        <f t="shared" ref="G1013:J1013" si="56">G1010+G1012</f>
        <v>7.02</v>
      </c>
      <c r="H1013" s="562">
        <f t="shared" si="56"/>
        <v>43.260000000000005</v>
      </c>
      <c r="I1013" s="563">
        <f t="shared" si="56"/>
        <v>260.67</v>
      </c>
      <c r="J1013" s="562">
        <f t="shared" si="56"/>
        <v>2.34</v>
      </c>
      <c r="K1013" s="651"/>
    </row>
    <row r="1014" spans="1:11" x14ac:dyDescent="0.25">
      <c r="A1014" s="42"/>
      <c r="B1014" s="86" t="s">
        <v>532</v>
      </c>
      <c r="C1014" s="44"/>
      <c r="D1014" s="46"/>
      <c r="E1014" s="45"/>
      <c r="F1014" s="46"/>
      <c r="G1014" s="45"/>
      <c r="H1014" s="46"/>
      <c r="I1014" s="45"/>
      <c r="J1014" s="46"/>
      <c r="K1014" s="29"/>
    </row>
    <row r="1015" spans="1:11" ht="30" x14ac:dyDescent="0.25">
      <c r="A1015" s="573" t="s">
        <v>421</v>
      </c>
      <c r="B1015" s="574"/>
      <c r="C1015" s="575">
        <v>150</v>
      </c>
      <c r="D1015" s="576"/>
      <c r="E1015" s="577"/>
      <c r="F1015" s="576">
        <v>10.95</v>
      </c>
      <c r="G1015" s="577">
        <v>14.42</v>
      </c>
      <c r="H1015" s="576">
        <v>40.79</v>
      </c>
      <c r="I1015" s="577">
        <v>299.69</v>
      </c>
      <c r="J1015" s="576"/>
      <c r="K1015" s="578" t="s">
        <v>423</v>
      </c>
    </row>
    <row r="1016" spans="1:11" x14ac:dyDescent="0.25">
      <c r="A1016" s="579"/>
      <c r="B1016" s="580" t="s">
        <v>109</v>
      </c>
      <c r="C1016" s="575"/>
      <c r="D1016" s="576">
        <v>49</v>
      </c>
      <c r="E1016" s="577">
        <v>49</v>
      </c>
      <c r="F1016" s="576"/>
      <c r="G1016" s="577"/>
      <c r="H1016" s="576"/>
      <c r="I1016" s="577"/>
      <c r="J1016" s="576"/>
      <c r="K1016" s="578"/>
    </row>
    <row r="1017" spans="1:11" x14ac:dyDescent="0.25">
      <c r="A1017" s="579"/>
      <c r="B1017" s="581" t="s">
        <v>307</v>
      </c>
      <c r="C1017" s="575"/>
      <c r="D1017" s="576">
        <v>0.5</v>
      </c>
      <c r="E1017" s="577">
        <v>0.5</v>
      </c>
      <c r="F1017" s="576"/>
      <c r="G1017" s="577"/>
      <c r="H1017" s="576"/>
      <c r="I1017" s="577"/>
      <c r="J1017" s="576"/>
      <c r="K1017" s="578"/>
    </row>
    <row r="1018" spans="1:11" x14ac:dyDescent="0.25">
      <c r="A1018" s="579"/>
      <c r="B1018" s="574" t="s">
        <v>221</v>
      </c>
      <c r="C1018" s="575"/>
      <c r="D1018" s="576">
        <v>294</v>
      </c>
      <c r="E1018" s="577">
        <v>294</v>
      </c>
      <c r="F1018" s="576"/>
      <c r="G1018" s="577"/>
      <c r="H1018" s="576"/>
      <c r="I1018" s="577"/>
      <c r="J1018" s="576"/>
      <c r="K1018" s="578"/>
    </row>
    <row r="1019" spans="1:11" x14ac:dyDescent="0.25">
      <c r="A1019" s="579"/>
      <c r="B1019" s="580" t="s">
        <v>31</v>
      </c>
      <c r="C1019" s="575"/>
      <c r="D1019" s="576">
        <v>2.5</v>
      </c>
      <c r="E1019" s="577">
        <v>2.5</v>
      </c>
      <c r="F1019" s="576"/>
      <c r="G1019" s="577"/>
      <c r="H1019" s="576"/>
      <c r="I1019" s="577"/>
      <c r="J1019" s="576"/>
      <c r="K1019" s="578"/>
    </row>
    <row r="1020" spans="1:11" x14ac:dyDescent="0.25">
      <c r="A1020" s="579"/>
      <c r="B1020" s="574" t="s">
        <v>422</v>
      </c>
      <c r="C1020" s="575"/>
      <c r="D1020" s="576">
        <v>10.199999999999999</v>
      </c>
      <c r="E1020" s="577">
        <v>10</v>
      </c>
      <c r="F1020" s="576"/>
      <c r="G1020" s="577"/>
      <c r="H1020" s="576"/>
      <c r="I1020" s="577"/>
      <c r="J1020" s="582"/>
      <c r="K1020" s="578"/>
    </row>
    <row r="1021" spans="1:11" x14ac:dyDescent="0.25">
      <c r="A1021" s="42" t="s">
        <v>475</v>
      </c>
      <c r="B1021" s="43"/>
      <c r="C1021" s="44" t="s">
        <v>398</v>
      </c>
      <c r="D1021" s="46"/>
      <c r="E1021" s="45"/>
      <c r="F1021" s="46">
        <v>0.22</v>
      </c>
      <c r="G1021" s="45">
        <v>0.1</v>
      </c>
      <c r="H1021" s="46">
        <v>16.809999999999999</v>
      </c>
      <c r="I1021" s="45">
        <v>84.84</v>
      </c>
      <c r="J1021" s="46">
        <v>43.92</v>
      </c>
      <c r="K1021" s="29" t="s">
        <v>476</v>
      </c>
    </row>
    <row r="1022" spans="1:11" x14ac:dyDescent="0.25">
      <c r="A1022" s="42"/>
      <c r="B1022" s="43" t="s">
        <v>478</v>
      </c>
      <c r="C1022" s="44"/>
      <c r="D1022" s="46">
        <v>18.399999999999999</v>
      </c>
      <c r="E1022" s="45">
        <v>18</v>
      </c>
      <c r="F1022" s="46"/>
      <c r="G1022" s="45"/>
      <c r="H1022" s="46"/>
      <c r="I1022" s="45"/>
      <c r="J1022" s="46"/>
      <c r="K1022" s="29"/>
    </row>
    <row r="1023" spans="1:11" x14ac:dyDescent="0.25">
      <c r="A1023" s="42"/>
      <c r="B1023" s="43" t="s">
        <v>63</v>
      </c>
      <c r="C1023" s="44"/>
      <c r="D1023" s="46">
        <v>6</v>
      </c>
      <c r="E1023" s="45">
        <v>6</v>
      </c>
      <c r="F1023" s="46"/>
      <c r="G1023" s="45"/>
      <c r="H1023" s="46"/>
      <c r="I1023" s="45"/>
      <c r="J1023" s="46"/>
      <c r="K1023" s="29"/>
    </row>
    <row r="1024" spans="1:11" x14ac:dyDescent="0.25">
      <c r="A1024" s="42"/>
      <c r="B1024" s="43" t="s">
        <v>68</v>
      </c>
      <c r="C1024" s="44"/>
      <c r="D1024" s="46">
        <v>180</v>
      </c>
      <c r="E1024" s="45">
        <v>180</v>
      </c>
      <c r="F1024" s="46"/>
      <c r="G1024" s="45"/>
      <c r="H1024" s="46"/>
      <c r="I1024" s="45"/>
      <c r="J1024" s="46"/>
      <c r="K1024" s="29"/>
    </row>
    <row r="1025" spans="1:11" ht="30.75" customHeight="1" thickBot="1" x14ac:dyDescent="0.3">
      <c r="A1025" s="42" t="s">
        <v>230</v>
      </c>
      <c r="B1025" s="43"/>
      <c r="C1025" s="44">
        <v>35</v>
      </c>
      <c r="D1025" s="46">
        <v>35</v>
      </c>
      <c r="E1025" s="77">
        <v>35</v>
      </c>
      <c r="F1025" s="46">
        <v>2.66</v>
      </c>
      <c r="G1025" s="77">
        <v>0.28000000000000003</v>
      </c>
      <c r="H1025" s="46">
        <v>17.23</v>
      </c>
      <c r="I1025" s="77">
        <v>82.33</v>
      </c>
      <c r="J1025" s="46">
        <v>0</v>
      </c>
      <c r="K1025" s="81" t="s">
        <v>239</v>
      </c>
    </row>
    <row r="1026" spans="1:11" ht="16.5" thickBot="1" x14ac:dyDescent="0.3">
      <c r="A1026" s="51" t="s">
        <v>39</v>
      </c>
      <c r="B1026" s="100"/>
      <c r="C1026" s="194">
        <v>371</v>
      </c>
      <c r="D1026" s="85"/>
      <c r="E1026" s="54"/>
      <c r="F1026" s="568">
        <f>F1015+F1021+F1025</f>
        <v>13.83</v>
      </c>
      <c r="G1026" s="568">
        <f t="shared" ref="G1026:J1026" si="57">G1015+G1021+G1025</f>
        <v>14.799999999999999</v>
      </c>
      <c r="H1026" s="568">
        <f t="shared" si="57"/>
        <v>74.83</v>
      </c>
      <c r="I1026" s="568">
        <f t="shared" si="57"/>
        <v>466.85999999999996</v>
      </c>
      <c r="J1026" s="568">
        <f t="shared" si="57"/>
        <v>43.92</v>
      </c>
      <c r="K1026" s="35"/>
    </row>
    <row r="1027" spans="1:11" ht="16.5" thickBot="1" x14ac:dyDescent="0.3">
      <c r="A1027" s="225" t="s">
        <v>64</v>
      </c>
      <c r="B1027" s="226"/>
      <c r="C1027" s="227">
        <f>C951+C955+C1008+C1013+C1026</f>
        <v>1771</v>
      </c>
      <c r="D1027" s="227"/>
      <c r="E1027" s="227"/>
      <c r="F1027" s="228">
        <f t="shared" ref="F1027:J1027" si="58">F951+F955+F1008+F1013+F1026</f>
        <v>50.062058926273217</v>
      </c>
      <c r="G1027" s="228">
        <f t="shared" si="58"/>
        <v>58.339537905252186</v>
      </c>
      <c r="H1027" s="228">
        <f t="shared" si="58"/>
        <v>273.20287404771295</v>
      </c>
      <c r="I1027" s="228">
        <f t="shared" si="58"/>
        <v>1809.2342378900576</v>
      </c>
      <c r="J1027" s="228">
        <f t="shared" si="58"/>
        <v>75.489999999999995</v>
      </c>
      <c r="K1027" s="227"/>
    </row>
    <row r="1028" spans="1:11" ht="16.5" thickBot="1" x14ac:dyDescent="0.3">
      <c r="A1028" s="189" t="s">
        <v>366</v>
      </c>
      <c r="B1028" s="203"/>
      <c r="C1028" s="173">
        <f>C117+C216+C317+C411+C516+C598+C728+C822+C930+C1027</f>
        <v>18730</v>
      </c>
      <c r="D1028" s="173"/>
      <c r="E1028" s="173"/>
      <c r="F1028" s="173">
        <f t="shared" ref="F1028:J1028" si="59">F117+F216+F317+F411+F516+F598+F728+F822+F930+F1027</f>
        <v>523.56790394704751</v>
      </c>
      <c r="G1028" s="173">
        <f t="shared" si="59"/>
        <v>552.09035456583626</v>
      </c>
      <c r="H1028" s="173">
        <f t="shared" si="59"/>
        <v>2520.7099550316216</v>
      </c>
      <c r="I1028" s="173">
        <f t="shared" si="59"/>
        <v>17210.719914725025</v>
      </c>
      <c r="J1028" s="173">
        <f t="shared" si="59"/>
        <v>602.13400000000001</v>
      </c>
      <c r="K1028" s="173"/>
    </row>
    <row r="1029" spans="1:11" ht="30" thickBot="1" x14ac:dyDescent="0.3">
      <c r="A1029" s="668" t="s">
        <v>536</v>
      </c>
      <c r="B1029" s="203"/>
      <c r="C1029" s="173">
        <f>C1028/10</f>
        <v>1873</v>
      </c>
      <c r="D1029" s="173"/>
      <c r="E1029" s="173"/>
      <c r="F1029" s="173">
        <f t="shared" ref="F1029:J1029" si="60">F1028/10</f>
        <v>52.356790394704753</v>
      </c>
      <c r="G1029" s="173">
        <f t="shared" si="60"/>
        <v>55.209035456583628</v>
      </c>
      <c r="H1029" s="173">
        <f t="shared" si="60"/>
        <v>252.07099550316215</v>
      </c>
      <c r="I1029" s="173">
        <f t="shared" si="60"/>
        <v>1721.0719914725025</v>
      </c>
      <c r="J1029" s="173">
        <f t="shared" si="60"/>
        <v>60.2134</v>
      </c>
      <c r="K1029" s="173"/>
    </row>
    <row r="1030" spans="1:11" x14ac:dyDescent="0.25">
      <c r="A1030" s="170" t="s">
        <v>122</v>
      </c>
      <c r="B1030" s="43"/>
      <c r="C1030" s="43"/>
      <c r="D1030" s="70"/>
      <c r="E1030" s="229"/>
      <c r="F1030" s="171"/>
      <c r="G1030" s="171"/>
      <c r="H1030" s="171"/>
      <c r="I1030" s="171"/>
      <c r="K1030" s="43"/>
    </row>
    <row r="1031" spans="1:11" x14ac:dyDescent="0.25">
      <c r="A1031" s="681" t="s">
        <v>232</v>
      </c>
      <c r="B1031" s="681"/>
      <c r="C1031" s="681"/>
      <c r="D1031" s="681"/>
      <c r="E1031" s="681"/>
      <c r="F1031" s="681"/>
      <c r="G1031" s="681"/>
      <c r="H1031" s="681"/>
      <c r="I1031" s="681"/>
      <c r="J1031" s="681"/>
      <c r="K1031" s="681"/>
    </row>
    <row r="1032" spans="1:11" x14ac:dyDescent="0.25">
      <c r="A1032" s="681" t="s">
        <v>123</v>
      </c>
      <c r="B1032" s="681"/>
      <c r="C1032" s="681"/>
      <c r="D1032" s="681"/>
      <c r="E1032" s="681"/>
      <c r="F1032" s="681"/>
      <c r="G1032" s="681"/>
      <c r="H1032" s="681"/>
      <c r="I1032" s="681"/>
      <c r="J1032" s="681"/>
      <c r="K1032" s="681"/>
    </row>
    <row r="1033" spans="1:11" x14ac:dyDescent="0.25">
      <c r="A1033" s="681" t="s">
        <v>124</v>
      </c>
      <c r="B1033" s="681"/>
      <c r="C1033" s="681"/>
      <c r="D1033" s="681"/>
      <c r="E1033" s="681"/>
      <c r="F1033" s="681"/>
      <c r="G1033" s="681"/>
      <c r="H1033" s="681"/>
      <c r="I1033" s="681"/>
      <c r="J1033" s="681"/>
      <c r="K1033" s="681"/>
    </row>
    <row r="1034" spans="1:11" x14ac:dyDescent="0.25">
      <c r="A1034" s="681" t="s">
        <v>125</v>
      </c>
      <c r="B1034" s="681"/>
      <c r="C1034" s="681"/>
      <c r="D1034" s="681"/>
      <c r="E1034" s="681"/>
      <c r="F1034" s="681"/>
      <c r="G1034" s="681"/>
      <c r="H1034" s="681"/>
      <c r="I1034" s="681"/>
      <c r="J1034" s="681"/>
      <c r="K1034" s="681"/>
    </row>
    <row r="1035" spans="1:11" x14ac:dyDescent="0.25">
      <c r="A1035" s="682" t="s">
        <v>438</v>
      </c>
      <c r="B1035" s="682"/>
      <c r="C1035" s="682"/>
      <c r="D1035" s="682"/>
      <c r="E1035" s="682"/>
      <c r="F1035" s="682"/>
      <c r="G1035" s="682"/>
      <c r="H1035" s="682"/>
      <c r="I1035" s="682"/>
      <c r="J1035" s="682"/>
      <c r="K1035" s="682"/>
    </row>
    <row r="1036" spans="1:11" x14ac:dyDescent="0.25">
      <c r="A1036" s="681" t="s">
        <v>126</v>
      </c>
      <c r="B1036" s="681"/>
      <c r="C1036" s="681"/>
      <c r="D1036" s="681"/>
      <c r="E1036" s="681"/>
      <c r="F1036" s="681"/>
      <c r="G1036" s="681"/>
      <c r="H1036" s="681"/>
      <c r="I1036" s="681"/>
      <c r="J1036" s="681"/>
      <c r="K1036" s="681"/>
    </row>
    <row r="1037" spans="1:11" x14ac:dyDescent="0.25">
      <c r="A1037" s="682" t="s">
        <v>439</v>
      </c>
      <c r="B1037" s="682"/>
      <c r="C1037" s="682"/>
      <c r="D1037" s="682"/>
      <c r="E1037" s="682"/>
      <c r="F1037" s="682"/>
      <c r="G1037" s="682"/>
      <c r="H1037" s="682"/>
      <c r="I1037" s="682"/>
      <c r="J1037" s="682"/>
      <c r="K1037" s="682"/>
    </row>
    <row r="1038" spans="1:11" x14ac:dyDescent="0.25">
      <c r="A1038" s="681" t="s">
        <v>127</v>
      </c>
      <c r="B1038" s="681"/>
      <c r="C1038" s="681"/>
      <c r="D1038" s="681"/>
      <c r="E1038" s="681"/>
      <c r="F1038" s="681"/>
      <c r="G1038" s="681"/>
      <c r="H1038" s="681"/>
      <c r="I1038" s="681"/>
      <c r="J1038" s="681"/>
      <c r="K1038" s="681"/>
    </row>
    <row r="1039" spans="1:11" x14ac:dyDescent="0.25">
      <c r="A1039" s="682" t="s">
        <v>440</v>
      </c>
      <c r="B1039" s="682"/>
      <c r="C1039" s="682"/>
      <c r="D1039" s="682"/>
      <c r="E1039" s="682"/>
      <c r="F1039" s="682"/>
      <c r="G1039" s="682"/>
      <c r="H1039" s="682"/>
      <c r="I1039" s="682"/>
      <c r="J1039" s="682"/>
      <c r="K1039" s="682"/>
    </row>
    <row r="1040" spans="1:11" x14ac:dyDescent="0.25">
      <c r="A1040" s="681" t="s">
        <v>242</v>
      </c>
      <c r="B1040" s="681"/>
      <c r="C1040" s="681"/>
      <c r="D1040" s="681"/>
      <c r="E1040" s="681"/>
      <c r="F1040" s="681"/>
      <c r="G1040" s="681"/>
      <c r="H1040" s="681"/>
      <c r="I1040" s="681"/>
      <c r="J1040" s="681"/>
      <c r="K1040" s="681"/>
    </row>
    <row r="1041" spans="1:11" x14ac:dyDescent="0.25">
      <c r="A1041" s="681" t="s">
        <v>128</v>
      </c>
      <c r="B1041" s="681"/>
      <c r="C1041" s="681"/>
      <c r="D1041" s="681"/>
      <c r="E1041" s="681"/>
      <c r="F1041" s="681"/>
      <c r="G1041" s="681"/>
      <c r="H1041" s="681"/>
      <c r="I1041" s="681"/>
      <c r="J1041" s="681"/>
      <c r="K1041" s="681"/>
    </row>
    <row r="1042" spans="1:11" x14ac:dyDescent="0.25">
      <c r="A1042" s="681" t="s">
        <v>129</v>
      </c>
      <c r="B1042" s="681"/>
      <c r="C1042" s="681"/>
      <c r="D1042" s="681"/>
      <c r="E1042" s="681"/>
      <c r="F1042" s="681"/>
      <c r="G1042" s="681"/>
      <c r="H1042" s="681"/>
      <c r="I1042" s="681"/>
      <c r="J1042" s="681"/>
      <c r="K1042" s="681"/>
    </row>
    <row r="1043" spans="1:11" x14ac:dyDescent="0.25">
      <c r="A1043" s="682" t="s">
        <v>441</v>
      </c>
      <c r="B1043" s="682"/>
      <c r="C1043" s="682"/>
      <c r="D1043" s="682"/>
      <c r="E1043" s="682"/>
      <c r="F1043" s="682"/>
      <c r="G1043" s="682"/>
      <c r="H1043" s="682"/>
      <c r="I1043" s="682"/>
      <c r="J1043" s="682"/>
      <c r="K1043" s="682"/>
    </row>
    <row r="1044" spans="1:11" x14ac:dyDescent="0.25">
      <c r="A1044" s="681" t="s">
        <v>188</v>
      </c>
      <c r="B1044" s="681"/>
      <c r="C1044" s="681"/>
      <c r="D1044" s="681"/>
      <c r="E1044" s="681"/>
      <c r="F1044" s="681"/>
      <c r="G1044" s="681"/>
      <c r="H1044" s="681"/>
      <c r="I1044" s="681"/>
      <c r="J1044" s="681"/>
      <c r="K1044" s="681"/>
    </row>
    <row r="1045" spans="1:11" x14ac:dyDescent="0.25">
      <c r="A1045" s="681" t="s">
        <v>130</v>
      </c>
      <c r="B1045" s="681"/>
      <c r="C1045" s="681"/>
      <c r="D1045" s="681"/>
      <c r="E1045" s="681"/>
      <c r="F1045" s="681"/>
      <c r="G1045" s="681"/>
      <c r="H1045" s="681"/>
      <c r="I1045" s="681"/>
      <c r="J1045" s="681"/>
      <c r="K1045" s="681"/>
    </row>
    <row r="1046" spans="1:11" x14ac:dyDescent="0.25">
      <c r="A1046" s="681" t="s">
        <v>131</v>
      </c>
      <c r="B1046" s="681"/>
      <c r="C1046" s="681"/>
      <c r="D1046" s="681"/>
      <c r="E1046" s="681"/>
      <c r="F1046" s="681"/>
      <c r="G1046" s="681"/>
      <c r="H1046" s="681"/>
      <c r="I1046" s="681"/>
      <c r="J1046" s="681"/>
      <c r="K1046" s="681"/>
    </row>
    <row r="1047" spans="1:11" x14ac:dyDescent="0.25">
      <c r="A1047" s="681" t="s">
        <v>189</v>
      </c>
      <c r="B1047" s="681"/>
      <c r="C1047" s="681"/>
      <c r="D1047" s="681"/>
      <c r="E1047" s="681"/>
      <c r="F1047" s="681"/>
      <c r="G1047" s="681"/>
      <c r="H1047" s="681"/>
      <c r="I1047" s="681"/>
      <c r="J1047" s="681"/>
      <c r="K1047" s="681"/>
    </row>
    <row r="1048" spans="1:11" x14ac:dyDescent="0.25">
      <c r="A1048" s="681" t="s">
        <v>132</v>
      </c>
      <c r="B1048" s="681"/>
      <c r="C1048" s="681"/>
      <c r="D1048" s="681"/>
      <c r="E1048" s="681"/>
      <c r="F1048" s="681"/>
      <c r="G1048" s="681"/>
      <c r="H1048" s="681"/>
      <c r="I1048" s="681"/>
      <c r="J1048" s="681"/>
      <c r="K1048" s="681"/>
    </row>
    <row r="1049" spans="1:11" x14ac:dyDescent="0.25">
      <c r="A1049" s="681" t="s">
        <v>190</v>
      </c>
      <c r="B1049" s="681"/>
      <c r="C1049" s="681"/>
      <c r="D1049" s="681"/>
      <c r="E1049" s="681"/>
      <c r="F1049" s="681"/>
      <c r="G1049" s="681"/>
      <c r="H1049" s="681"/>
      <c r="I1049" s="681"/>
      <c r="J1049" s="681"/>
      <c r="K1049" s="681"/>
    </row>
    <row r="1050" spans="1:11" x14ac:dyDescent="0.25">
      <c r="A1050" s="681" t="s">
        <v>133</v>
      </c>
      <c r="B1050" s="681"/>
      <c r="C1050" s="681"/>
      <c r="D1050" s="681"/>
      <c r="E1050" s="681"/>
      <c r="F1050" s="681"/>
      <c r="G1050" s="681"/>
      <c r="H1050" s="681"/>
      <c r="I1050" s="681"/>
      <c r="J1050" s="681"/>
      <c r="K1050" s="681"/>
    </row>
    <row r="1051" spans="1:11" x14ac:dyDescent="0.25">
      <c r="A1051" s="681" t="s">
        <v>134</v>
      </c>
      <c r="B1051" s="681"/>
      <c r="C1051" s="681"/>
      <c r="D1051" s="681"/>
      <c r="E1051" s="681"/>
      <c r="F1051" s="681"/>
      <c r="G1051" s="681"/>
      <c r="H1051" s="681"/>
      <c r="I1051" s="681"/>
      <c r="J1051" s="681"/>
      <c r="K1051" s="681"/>
    </row>
    <row r="1052" spans="1:11" x14ac:dyDescent="0.25">
      <c r="A1052" s="681" t="s">
        <v>191</v>
      </c>
      <c r="B1052" s="681"/>
      <c r="C1052" s="681"/>
      <c r="D1052" s="681"/>
      <c r="E1052" s="681"/>
      <c r="F1052" s="681"/>
      <c r="G1052" s="681"/>
      <c r="H1052" s="681"/>
      <c r="I1052" s="681"/>
      <c r="J1052" s="681"/>
      <c r="K1052" s="681"/>
    </row>
    <row r="1053" spans="1:11" x14ac:dyDescent="0.25">
      <c r="A1053" s="681" t="s">
        <v>135</v>
      </c>
      <c r="B1053" s="681"/>
      <c r="C1053" s="681"/>
      <c r="D1053" s="681"/>
      <c r="E1053" s="681"/>
      <c r="F1053" s="681"/>
      <c r="G1053" s="681"/>
      <c r="H1053" s="681"/>
      <c r="I1053" s="681"/>
      <c r="J1053" s="681"/>
      <c r="K1053" s="681"/>
    </row>
    <row r="1054" spans="1:11" x14ac:dyDescent="0.25">
      <c r="A1054" s="681" t="s">
        <v>136</v>
      </c>
      <c r="B1054" s="681"/>
      <c r="C1054" s="681"/>
      <c r="D1054" s="681"/>
      <c r="E1054" s="681"/>
      <c r="F1054" s="681"/>
      <c r="G1054" s="681"/>
      <c r="H1054" s="681"/>
      <c r="I1054" s="681"/>
      <c r="J1054" s="681"/>
      <c r="K1054" s="681"/>
    </row>
    <row r="1055" spans="1:11" x14ac:dyDescent="0.25">
      <c r="A1055" s="6"/>
      <c r="B1055" s="7"/>
      <c r="C1055" s="8"/>
      <c r="D1055" s="9"/>
      <c r="E1055" s="218"/>
      <c r="F1055" s="218"/>
      <c r="G1055" s="218"/>
      <c r="H1055" s="218"/>
      <c r="I1055" s="218"/>
    </row>
    <row r="1056" spans="1:11" x14ac:dyDescent="0.25">
      <c r="A1056" s="6"/>
      <c r="B1056" s="7"/>
      <c r="C1056" s="8"/>
      <c r="D1056" s="9"/>
      <c r="E1056" s="9"/>
      <c r="F1056" s="230"/>
      <c r="G1056" s="230"/>
      <c r="H1056" s="230"/>
    </row>
    <row r="1057" spans="1:9" x14ac:dyDescent="0.25">
      <c r="A1057" s="6"/>
      <c r="B1057" s="7"/>
      <c r="C1057" s="8"/>
      <c r="D1057" s="9"/>
      <c r="E1057" s="230"/>
      <c r="F1057" s="218"/>
      <c r="G1057" s="218"/>
      <c r="H1057" s="218"/>
      <c r="I1057" s="171"/>
    </row>
    <row r="1058" spans="1:9" x14ac:dyDescent="0.25">
      <c r="E1058" s="231"/>
      <c r="F1058" s="171"/>
      <c r="G1058" s="171"/>
      <c r="H1058" s="171"/>
      <c r="I1058" s="171"/>
    </row>
    <row r="1059" spans="1:9" x14ac:dyDescent="0.25">
      <c r="E1059" s="231"/>
      <c r="F1059" s="171"/>
      <c r="G1059" s="171"/>
      <c r="H1059" s="171"/>
      <c r="I1059" s="171"/>
    </row>
    <row r="1060" spans="1:9" x14ac:dyDescent="0.25">
      <c r="E1060" s="231"/>
      <c r="F1060" s="171"/>
      <c r="G1060" s="171"/>
      <c r="H1060" s="171"/>
      <c r="I1060" s="171"/>
    </row>
    <row r="1061" spans="1:9" x14ac:dyDescent="0.25">
      <c r="E1061" s="231"/>
      <c r="F1061" s="171"/>
      <c r="G1061" s="171"/>
      <c r="H1061" s="171"/>
      <c r="I1061" s="171"/>
    </row>
    <row r="1062" spans="1:9" x14ac:dyDescent="0.25">
      <c r="E1062" s="231"/>
      <c r="F1062" s="171"/>
      <c r="G1062" s="171"/>
      <c r="H1062" s="171"/>
      <c r="I1062" s="171"/>
    </row>
    <row r="1063" spans="1:9" x14ac:dyDescent="0.25">
      <c r="E1063" s="231"/>
      <c r="F1063" s="171"/>
      <c r="G1063" s="171"/>
      <c r="H1063" s="171"/>
      <c r="I1063" s="171"/>
    </row>
    <row r="1064" spans="1:9" x14ac:dyDescent="0.25">
      <c r="A1064" s="6"/>
      <c r="B1064" s="7"/>
      <c r="C1064" s="8"/>
      <c r="D1064" s="9"/>
      <c r="E1064" s="230"/>
      <c r="F1064" s="218"/>
      <c r="G1064" s="218"/>
      <c r="H1064" s="218"/>
      <c r="I1064" s="218"/>
    </row>
    <row r="1065" spans="1:9" x14ac:dyDescent="0.25">
      <c r="A1065" s="6"/>
      <c r="B1065" s="7"/>
      <c r="C1065" s="8"/>
      <c r="D1065" s="9"/>
      <c r="E1065" s="230"/>
      <c r="F1065" s="218"/>
      <c r="G1065" s="218"/>
      <c r="H1065" s="218"/>
      <c r="I1065" s="218"/>
    </row>
    <row r="1066" spans="1:9" x14ac:dyDescent="0.25">
      <c r="A1066" s="6"/>
      <c r="B1066" s="7"/>
      <c r="C1066" s="8"/>
      <c r="D1066" s="9"/>
      <c r="E1066" s="230"/>
      <c r="F1066" s="218"/>
      <c r="G1066" s="218"/>
      <c r="H1066" s="218"/>
      <c r="I1066" s="218"/>
    </row>
    <row r="1067" spans="1:9" x14ac:dyDescent="0.25">
      <c r="A1067" s="6"/>
      <c r="B1067" s="7"/>
      <c r="C1067" s="8"/>
      <c r="D1067" s="9"/>
      <c r="E1067" s="230"/>
      <c r="F1067" s="218"/>
      <c r="G1067" s="218"/>
      <c r="H1067" s="218"/>
      <c r="I1067" s="218"/>
    </row>
    <row r="1068" spans="1:9" x14ac:dyDescent="0.25">
      <c r="A1068" s="6"/>
      <c r="B1068" s="7"/>
      <c r="C1068" s="8"/>
      <c r="D1068" s="9"/>
      <c r="E1068" s="230"/>
      <c r="F1068" s="218"/>
      <c r="G1068" s="218"/>
      <c r="H1068" s="218"/>
      <c r="I1068" s="218"/>
    </row>
    <row r="1069" spans="1:9" x14ac:dyDescent="0.25">
      <c r="C1069" s="8"/>
      <c r="D1069" s="9"/>
      <c r="E1069" s="231"/>
      <c r="F1069" s="171"/>
      <c r="G1069" s="171"/>
      <c r="H1069" s="171"/>
      <c r="I1069" s="171"/>
    </row>
    <row r="1070" spans="1:9" x14ac:dyDescent="0.25">
      <c r="C1070" s="8"/>
      <c r="D1070" s="9"/>
      <c r="E1070" s="231"/>
      <c r="F1070" s="171"/>
      <c r="G1070" s="171"/>
      <c r="H1070" s="171"/>
      <c r="I1070" s="171"/>
    </row>
    <row r="1071" spans="1:9" x14ac:dyDescent="0.25">
      <c r="C1071" s="8"/>
      <c r="D1071" s="9"/>
      <c r="E1071" s="231"/>
      <c r="F1071" s="171"/>
      <c r="G1071" s="171"/>
      <c r="H1071" s="171"/>
      <c r="I1071" s="171"/>
    </row>
    <row r="1072" spans="1:9" x14ac:dyDescent="0.25">
      <c r="E1072" s="231"/>
      <c r="F1072" s="171"/>
      <c r="G1072" s="171"/>
      <c r="H1072" s="171"/>
      <c r="I1072" s="171"/>
    </row>
    <row r="1073" spans="1:11" x14ac:dyDescent="0.25">
      <c r="E1073" s="231"/>
      <c r="F1073" s="171"/>
      <c r="G1073" s="171"/>
      <c r="H1073" s="171"/>
      <c r="I1073" s="171"/>
    </row>
    <row r="1074" spans="1:11" x14ac:dyDescent="0.25">
      <c r="E1074" s="231"/>
      <c r="F1074" s="171"/>
      <c r="G1074" s="171"/>
      <c r="H1074" s="171"/>
      <c r="I1074" s="171"/>
    </row>
    <row r="1075" spans="1:11" x14ac:dyDescent="0.25">
      <c r="E1075" s="231"/>
      <c r="F1075" s="171"/>
      <c r="G1075" s="171"/>
      <c r="H1075" s="171"/>
      <c r="I1075" s="171"/>
    </row>
    <row r="1076" spans="1:11" x14ac:dyDescent="0.25">
      <c r="E1076" s="231"/>
      <c r="F1076" s="171"/>
      <c r="G1076" s="171"/>
      <c r="H1076" s="171"/>
      <c r="I1076" s="171"/>
    </row>
    <row r="1077" spans="1:11" x14ac:dyDescent="0.25">
      <c r="E1077" s="231"/>
      <c r="F1077" s="171"/>
      <c r="G1077" s="171"/>
      <c r="H1077" s="171"/>
      <c r="I1077" s="171"/>
    </row>
    <row r="1078" spans="1:11" x14ac:dyDescent="0.25">
      <c r="A1078" s="6"/>
      <c r="B1078" s="7"/>
      <c r="C1078" s="8"/>
      <c r="D1078" s="9"/>
      <c r="E1078" s="230"/>
      <c r="F1078" s="218"/>
      <c r="G1078" s="218"/>
      <c r="H1078" s="218"/>
      <c r="I1078" s="218"/>
    </row>
    <row r="1079" spans="1:11" x14ac:dyDescent="0.25">
      <c r="A1079" s="6"/>
      <c r="B1079" s="7"/>
      <c r="C1079" s="8"/>
      <c r="D1079" s="9"/>
      <c r="E1079" s="230"/>
      <c r="F1079" s="218"/>
      <c r="G1079" s="218"/>
      <c r="H1079" s="218"/>
      <c r="I1079" s="218"/>
    </row>
    <row r="1080" spans="1:11" x14ac:dyDescent="0.25">
      <c r="A1080" s="6"/>
      <c r="B1080" s="7"/>
      <c r="C1080" s="8"/>
      <c r="D1080" s="9"/>
      <c r="E1080" s="230"/>
      <c r="F1080" s="218"/>
      <c r="G1080" s="218"/>
      <c r="H1080" s="218"/>
      <c r="I1080" s="218"/>
    </row>
    <row r="1081" spans="1:11" x14ac:dyDescent="0.25">
      <c r="A1081" s="6"/>
      <c r="B1081" s="7"/>
      <c r="C1081" s="8"/>
      <c r="D1081" s="9"/>
      <c r="E1081" s="230"/>
      <c r="F1081" s="218"/>
      <c r="G1081" s="218"/>
      <c r="H1081" s="218"/>
      <c r="I1081" s="218"/>
    </row>
    <row r="1082" spans="1:11" x14ac:dyDescent="0.25">
      <c r="A1082" s="6"/>
      <c r="B1082" s="7"/>
      <c r="C1082" s="8"/>
      <c r="D1082" s="9"/>
      <c r="E1082" s="230"/>
      <c r="F1082" s="218"/>
      <c r="G1082" s="218"/>
      <c r="H1082" s="218"/>
      <c r="I1082" s="218"/>
    </row>
    <row r="1083" spans="1:11" x14ac:dyDescent="0.25">
      <c r="E1083" s="231"/>
      <c r="F1083" s="171"/>
      <c r="G1083" s="171"/>
      <c r="H1083" s="171"/>
      <c r="I1083" s="171"/>
    </row>
    <row r="1084" spans="1:11" x14ac:dyDescent="0.25">
      <c r="E1084" s="231"/>
      <c r="F1084" s="171"/>
      <c r="G1084" s="171"/>
      <c r="H1084" s="171"/>
      <c r="I1084" s="171"/>
    </row>
    <row r="1085" spans="1:11" x14ac:dyDescent="0.25">
      <c r="E1085" s="231"/>
      <c r="F1085" s="171"/>
      <c r="G1085" s="171"/>
      <c r="H1085" s="171"/>
      <c r="I1085" s="171"/>
    </row>
    <row r="1086" spans="1:11" x14ac:dyDescent="0.25">
      <c r="A1086" s="6"/>
      <c r="B1086" s="7"/>
      <c r="C1086" s="8"/>
      <c r="D1086" s="9"/>
      <c r="E1086" s="230"/>
      <c r="F1086" s="218"/>
      <c r="G1086" s="218"/>
      <c r="H1086" s="218"/>
      <c r="I1086" s="218"/>
      <c r="K1086" s="232"/>
    </row>
    <row r="1087" spans="1:11" x14ac:dyDescent="0.25">
      <c r="A1087" s="6"/>
      <c r="B1087" s="7"/>
      <c r="C1087" s="8"/>
      <c r="D1087" s="9"/>
      <c r="E1087" s="230"/>
      <c r="F1087" s="218"/>
      <c r="G1087" s="218"/>
      <c r="H1087" s="218"/>
      <c r="I1087" s="218"/>
      <c r="K1087" s="232"/>
    </row>
    <row r="1088" spans="1:11" x14ac:dyDescent="0.25">
      <c r="A1088" s="6"/>
      <c r="E1088" s="231"/>
      <c r="F1088" s="218"/>
      <c r="G1088" s="218"/>
      <c r="H1088" s="218"/>
      <c r="I1088" s="218"/>
      <c r="K1088" s="232"/>
    </row>
    <row r="1089" spans="1:11" x14ac:dyDescent="0.25">
      <c r="A1089" s="6"/>
      <c r="E1089" s="231"/>
      <c r="F1089" s="218"/>
      <c r="G1089" s="218"/>
      <c r="H1089" s="218"/>
      <c r="I1089" s="218"/>
      <c r="K1089" s="232"/>
    </row>
    <row r="1090" spans="1:11" x14ac:dyDescent="0.25">
      <c r="A1090" s="6"/>
      <c r="E1090" s="231"/>
      <c r="F1090" s="218"/>
      <c r="G1090" s="218"/>
      <c r="H1090" s="218"/>
      <c r="I1090" s="218"/>
      <c r="K1090" s="232"/>
    </row>
    <row r="1091" spans="1:11" x14ac:dyDescent="0.25">
      <c r="A1091" s="6"/>
      <c r="B1091" s="7"/>
      <c r="C1091" s="8"/>
      <c r="D1091" s="9"/>
      <c r="E1091" s="230"/>
      <c r="F1091" s="218"/>
      <c r="G1091" s="218"/>
      <c r="H1091" s="218"/>
      <c r="I1091" s="171"/>
      <c r="K1091" s="232"/>
    </row>
    <row r="1092" spans="1:11" x14ac:dyDescent="0.25">
      <c r="A1092" s="6"/>
      <c r="B1092" s="7"/>
      <c r="C1092" s="8"/>
      <c r="D1092" s="9"/>
      <c r="E1092" s="230"/>
      <c r="F1092" s="218"/>
      <c r="G1092" s="218"/>
      <c r="H1092" s="218"/>
      <c r="I1092" s="171"/>
      <c r="K1092" s="232"/>
    </row>
    <row r="1093" spans="1:11" x14ac:dyDescent="0.25">
      <c r="A1093" s="6"/>
      <c r="B1093" s="7"/>
      <c r="C1093" s="8"/>
      <c r="D1093" s="9"/>
      <c r="E1093" s="230"/>
      <c r="F1093" s="218"/>
      <c r="G1093" s="218"/>
      <c r="H1093" s="218"/>
      <c r="I1093" s="171"/>
      <c r="K1093" s="233"/>
    </row>
    <row r="1094" spans="1:11" x14ac:dyDescent="0.25">
      <c r="A1094" s="6"/>
      <c r="B1094" s="7"/>
      <c r="C1094" s="8"/>
      <c r="D1094" s="9"/>
      <c r="E1094" s="230"/>
      <c r="F1094" s="218"/>
      <c r="G1094" s="218"/>
      <c r="H1094" s="218"/>
      <c r="I1094" s="171"/>
      <c r="K1094" s="233"/>
    </row>
    <row r="1095" spans="1:11" x14ac:dyDescent="0.25">
      <c r="A1095" s="6"/>
      <c r="B1095" s="7"/>
      <c r="C1095" s="8"/>
      <c r="D1095" s="9"/>
      <c r="E1095" s="230"/>
      <c r="F1095" s="218"/>
      <c r="G1095" s="218"/>
      <c r="H1095" s="218"/>
      <c r="I1095" s="171"/>
      <c r="K1095" s="233"/>
    </row>
    <row r="1096" spans="1:11" x14ac:dyDescent="0.25">
      <c r="A1096" s="6"/>
      <c r="B1096" s="7"/>
      <c r="C1096" s="8"/>
      <c r="D1096" s="9"/>
      <c r="E1096" s="230"/>
      <c r="F1096" s="218"/>
      <c r="G1096" s="218"/>
      <c r="H1096" s="218"/>
      <c r="I1096" s="171"/>
      <c r="K1096" s="232"/>
    </row>
    <row r="1097" spans="1:11" x14ac:dyDescent="0.25">
      <c r="E1097" s="231"/>
      <c r="F1097" s="171"/>
      <c r="G1097" s="171"/>
      <c r="H1097" s="171"/>
      <c r="I1097" s="171"/>
      <c r="K1097" s="232"/>
    </row>
    <row r="1098" spans="1:11" x14ac:dyDescent="0.25">
      <c r="E1098" s="231"/>
      <c r="F1098" s="171"/>
      <c r="G1098" s="171"/>
      <c r="H1098" s="171"/>
      <c r="I1098" s="171"/>
      <c r="K1098" s="234"/>
    </row>
    <row r="1099" spans="1:11" x14ac:dyDescent="0.25">
      <c r="E1099" s="231"/>
      <c r="F1099" s="171"/>
      <c r="G1099" s="171"/>
      <c r="H1099" s="171"/>
      <c r="I1099" s="171"/>
      <c r="K1099" s="232"/>
    </row>
    <row r="1100" spans="1:11" x14ac:dyDescent="0.25">
      <c r="E1100" s="231"/>
      <c r="F1100" s="171"/>
      <c r="G1100" s="171"/>
      <c r="H1100" s="171"/>
      <c r="I1100" s="171"/>
      <c r="K1100" s="232"/>
    </row>
    <row r="1101" spans="1:11" x14ac:dyDescent="0.25">
      <c r="E1101" s="231"/>
      <c r="F1101" s="171"/>
      <c r="G1101" s="171"/>
      <c r="H1101" s="171"/>
      <c r="I1101" s="171"/>
      <c r="K1101" s="232"/>
    </row>
    <row r="1102" spans="1:11" x14ac:dyDescent="0.25">
      <c r="E1102" s="231"/>
      <c r="F1102" s="171"/>
      <c r="G1102" s="171"/>
      <c r="H1102" s="171"/>
      <c r="I1102" s="171"/>
      <c r="K1102" s="232"/>
    </row>
    <row r="1103" spans="1:11" x14ac:dyDescent="0.25">
      <c r="A1103" s="6"/>
      <c r="B1103" s="7"/>
      <c r="C1103" s="8"/>
      <c r="D1103" s="9"/>
      <c r="E1103" s="230"/>
      <c r="F1103" s="218"/>
      <c r="G1103" s="218"/>
      <c r="H1103" s="218"/>
      <c r="I1103" s="218"/>
      <c r="K1103" s="232"/>
    </row>
    <row r="1104" spans="1:11" x14ac:dyDescent="0.25">
      <c r="A1104" s="6"/>
      <c r="B1104" s="7"/>
      <c r="C1104" s="8"/>
      <c r="D1104" s="9"/>
      <c r="E1104" s="230"/>
      <c r="F1104" s="218"/>
      <c r="G1104" s="218"/>
      <c r="H1104" s="218"/>
      <c r="I1104" s="218"/>
      <c r="K1104" s="232"/>
    </row>
    <row r="1105" spans="1:11" x14ac:dyDescent="0.25">
      <c r="A1105" s="6"/>
      <c r="B1105" s="7"/>
      <c r="C1105" s="8"/>
      <c r="D1105" s="9"/>
      <c r="E1105" s="230"/>
      <c r="F1105" s="218"/>
      <c r="G1105" s="218"/>
      <c r="H1105" s="218"/>
      <c r="I1105" s="218"/>
      <c r="K1105" s="232"/>
    </row>
    <row r="1106" spans="1:11" x14ac:dyDescent="0.25">
      <c r="A1106" s="6"/>
      <c r="B1106" s="7"/>
      <c r="C1106" s="8"/>
      <c r="D1106" s="9"/>
      <c r="E1106" s="230"/>
      <c r="F1106" s="218"/>
      <c r="G1106" s="218"/>
      <c r="H1106" s="218"/>
      <c r="I1106" s="218"/>
      <c r="K1106" s="232"/>
    </row>
    <row r="1107" spans="1:11" x14ac:dyDescent="0.25">
      <c r="A1107" s="6"/>
      <c r="B1107" s="7"/>
      <c r="C1107" s="8"/>
      <c r="D1107" s="9"/>
      <c r="E1107" s="230"/>
      <c r="F1107" s="218"/>
      <c r="G1107" s="218"/>
      <c r="H1107" s="218"/>
      <c r="I1107" s="171"/>
      <c r="K1107" s="233"/>
    </row>
    <row r="1108" spans="1:11" x14ac:dyDescent="0.25">
      <c r="E1108" s="231"/>
      <c r="F1108" s="171"/>
      <c r="G1108" s="171"/>
      <c r="H1108" s="171"/>
      <c r="I1108" s="171"/>
      <c r="K1108" s="233"/>
    </row>
    <row r="1109" spans="1:11" x14ac:dyDescent="0.25">
      <c r="E1109" s="231"/>
      <c r="F1109" s="171"/>
      <c r="G1109" s="171"/>
      <c r="H1109" s="171"/>
      <c r="I1109" s="171"/>
      <c r="K1109" s="233"/>
    </row>
    <row r="1110" spans="1:11" x14ac:dyDescent="0.25">
      <c r="E1110" s="231"/>
      <c r="F1110" s="171"/>
      <c r="G1110" s="171"/>
      <c r="H1110" s="171"/>
      <c r="I1110" s="171"/>
      <c r="K1110" s="232"/>
    </row>
    <row r="1111" spans="1:11" x14ac:dyDescent="0.25">
      <c r="E1111" s="231"/>
      <c r="F1111" s="171"/>
      <c r="G1111" s="171"/>
      <c r="H1111" s="171"/>
      <c r="I1111" s="171"/>
      <c r="K1111" s="232"/>
    </row>
    <row r="1112" spans="1:11" x14ac:dyDescent="0.25">
      <c r="E1112" s="231"/>
      <c r="F1112" s="171"/>
      <c r="G1112" s="171"/>
      <c r="H1112" s="171"/>
      <c r="I1112" s="171"/>
      <c r="K1112" s="232"/>
    </row>
    <row r="1113" spans="1:11" x14ac:dyDescent="0.25">
      <c r="E1113" s="231"/>
      <c r="F1113" s="171"/>
      <c r="G1113" s="171"/>
      <c r="H1113" s="171"/>
      <c r="I1113" s="171"/>
      <c r="K1113" s="232"/>
    </row>
    <row r="1114" spans="1:11" x14ac:dyDescent="0.25">
      <c r="E1114" s="231"/>
      <c r="F1114" s="171"/>
      <c r="G1114" s="171"/>
      <c r="H1114" s="171"/>
      <c r="I1114" s="171"/>
      <c r="K1114" s="232"/>
    </row>
    <row r="1115" spans="1:11" x14ac:dyDescent="0.25">
      <c r="E1115" s="231"/>
      <c r="F1115" s="171"/>
      <c r="G1115" s="171"/>
      <c r="H1115" s="171"/>
      <c r="I1115" s="171"/>
      <c r="K1115" s="233"/>
    </row>
    <row r="1116" spans="1:11" x14ac:dyDescent="0.25">
      <c r="E1116" s="231"/>
      <c r="F1116" s="171"/>
      <c r="G1116" s="171"/>
      <c r="H1116" s="171"/>
      <c r="I1116" s="171"/>
      <c r="K1116" s="232"/>
    </row>
    <row r="1117" spans="1:11" x14ac:dyDescent="0.25">
      <c r="A1117" s="6"/>
      <c r="E1117" s="231"/>
      <c r="F1117" s="218"/>
      <c r="G1117" s="218"/>
      <c r="H1117" s="218"/>
      <c r="I1117" s="218"/>
      <c r="K1117" s="232"/>
    </row>
    <row r="1118" spans="1:11" x14ac:dyDescent="0.25">
      <c r="A1118" s="6"/>
      <c r="E1118" s="231"/>
      <c r="F1118" s="218"/>
      <c r="G1118" s="218"/>
      <c r="H1118" s="218"/>
      <c r="I1118" s="218"/>
      <c r="K1118" s="232"/>
    </row>
    <row r="1119" spans="1:11" x14ac:dyDescent="0.25">
      <c r="A1119" s="6"/>
      <c r="E1119" s="231"/>
      <c r="F1119" s="218"/>
      <c r="G1119" s="218"/>
      <c r="H1119" s="218"/>
      <c r="I1119" s="218"/>
      <c r="K1119" s="233"/>
    </row>
    <row r="1120" spans="1:11" x14ac:dyDescent="0.25">
      <c r="A1120" s="6"/>
      <c r="E1120" s="231"/>
      <c r="F1120" s="218"/>
      <c r="G1120" s="218"/>
      <c r="H1120" s="218"/>
      <c r="I1120" s="218"/>
      <c r="K1120" s="232"/>
    </row>
    <row r="1121" spans="1:11" x14ac:dyDescent="0.25">
      <c r="A1121" s="6"/>
      <c r="B1121" s="7"/>
      <c r="C1121" s="8"/>
      <c r="D1121" s="9"/>
      <c r="E1121" s="230"/>
      <c r="F1121" s="218"/>
      <c r="G1121" s="218"/>
      <c r="H1121" s="218"/>
      <c r="I1121" s="171"/>
      <c r="K1121" s="232"/>
    </row>
    <row r="1122" spans="1:11" x14ac:dyDescent="0.25">
      <c r="E1122" s="231"/>
      <c r="F1122" s="171"/>
      <c r="G1122" s="171"/>
      <c r="H1122" s="171"/>
      <c r="I1122" s="171"/>
    </row>
    <row r="1123" spans="1:11" x14ac:dyDescent="0.25">
      <c r="E1123" s="231"/>
      <c r="F1123" s="171"/>
      <c r="G1123" s="171"/>
      <c r="H1123" s="171"/>
      <c r="I1123" s="171"/>
    </row>
    <row r="1124" spans="1:11" x14ac:dyDescent="0.25">
      <c r="E1124" s="231"/>
      <c r="F1124" s="171"/>
      <c r="G1124" s="171"/>
      <c r="H1124" s="171"/>
      <c r="I1124" s="171"/>
    </row>
    <row r="1125" spans="1:11" x14ac:dyDescent="0.25">
      <c r="A1125" s="6"/>
      <c r="E1125" s="231"/>
      <c r="F1125" s="218"/>
      <c r="G1125" s="218"/>
      <c r="H1125" s="218"/>
      <c r="I1125" s="218"/>
    </row>
    <row r="1126" spans="1:11" x14ac:dyDescent="0.25">
      <c r="A1126" s="6"/>
      <c r="E1126" s="231"/>
      <c r="F1126" s="218"/>
      <c r="G1126" s="218"/>
      <c r="H1126" s="218"/>
      <c r="I1126" s="218"/>
    </row>
    <row r="1127" spans="1:11" x14ac:dyDescent="0.25">
      <c r="A1127" s="6"/>
      <c r="B1127" s="7"/>
      <c r="C1127" s="8"/>
      <c r="D1127" s="9"/>
      <c r="E1127" s="230"/>
      <c r="F1127" s="218"/>
      <c r="G1127" s="218"/>
      <c r="H1127" s="218"/>
      <c r="I1127" s="171"/>
    </row>
    <row r="1128" spans="1:11" x14ac:dyDescent="0.25">
      <c r="A1128" s="6"/>
      <c r="E1128" s="231"/>
      <c r="F1128" s="218"/>
      <c r="G1128" s="218"/>
      <c r="H1128" s="218"/>
      <c r="I1128" s="218"/>
    </row>
    <row r="1129" spans="1:11" x14ac:dyDescent="0.25">
      <c r="A1129" s="6"/>
      <c r="E1129" s="231"/>
      <c r="F1129" s="218"/>
      <c r="G1129" s="218"/>
      <c r="H1129" s="218"/>
      <c r="I1129" s="218"/>
    </row>
    <row r="1130" spans="1:11" x14ac:dyDescent="0.25">
      <c r="A1130" s="6"/>
      <c r="E1130" s="231"/>
      <c r="F1130" s="171"/>
      <c r="G1130" s="218"/>
      <c r="H1130" s="218"/>
      <c r="I1130" s="171"/>
    </row>
    <row r="1131" spans="1:11" x14ac:dyDescent="0.25">
      <c r="A1131" s="6"/>
      <c r="B1131" s="7"/>
      <c r="C1131" s="8"/>
      <c r="D1131" s="9"/>
      <c r="E1131" s="230"/>
      <c r="F1131" s="218"/>
      <c r="G1131" s="218"/>
      <c r="H1131" s="218"/>
      <c r="I1131" s="171"/>
    </row>
    <row r="1132" spans="1:11" x14ac:dyDescent="0.25">
      <c r="A1132" s="6"/>
      <c r="B1132" s="7"/>
      <c r="C1132" s="8"/>
      <c r="D1132" s="9"/>
      <c r="E1132" s="230"/>
      <c r="F1132" s="218"/>
      <c r="G1132" s="218"/>
      <c r="H1132" s="218"/>
      <c r="I1132" s="171"/>
    </row>
    <row r="1133" spans="1:11" x14ac:dyDescent="0.25">
      <c r="A1133" s="6"/>
      <c r="B1133" s="7"/>
      <c r="C1133" s="8"/>
      <c r="D1133" s="9"/>
      <c r="E1133" s="230"/>
      <c r="F1133" s="218"/>
      <c r="G1133" s="218"/>
      <c r="H1133" s="218"/>
      <c r="I1133" s="171"/>
    </row>
    <row r="1134" spans="1:11" x14ac:dyDescent="0.25">
      <c r="A1134" s="6"/>
      <c r="B1134" s="7"/>
      <c r="C1134" s="8"/>
      <c r="D1134" s="9"/>
      <c r="E1134" s="230"/>
      <c r="F1134" s="218"/>
      <c r="G1134" s="218"/>
      <c r="H1134" s="218"/>
      <c r="I1134" s="171"/>
    </row>
    <row r="1135" spans="1:11" x14ac:dyDescent="0.25">
      <c r="A1135" s="6"/>
      <c r="B1135" s="7"/>
      <c r="C1135" s="8"/>
      <c r="D1135" s="9"/>
      <c r="E1135" s="230"/>
      <c r="F1135" s="218"/>
      <c r="G1135" s="218"/>
      <c r="H1135" s="218"/>
      <c r="I1135" s="171"/>
      <c r="K1135" s="232"/>
    </row>
    <row r="1136" spans="1:11" x14ac:dyDescent="0.25">
      <c r="A1136" s="6"/>
      <c r="B1136" s="7"/>
      <c r="C1136" s="8"/>
      <c r="D1136" s="9"/>
      <c r="E1136" s="230"/>
      <c r="F1136" s="218"/>
      <c r="G1136" s="218"/>
      <c r="H1136" s="218"/>
      <c r="I1136" s="171"/>
      <c r="K1136" s="232"/>
    </row>
    <row r="1137" spans="1:11" x14ac:dyDescent="0.25">
      <c r="A1137" s="6"/>
      <c r="E1137" s="231"/>
      <c r="F1137" s="171"/>
      <c r="G1137" s="218"/>
      <c r="H1137" s="218"/>
      <c r="I1137" s="171"/>
      <c r="K1137" s="232"/>
    </row>
    <row r="1138" spans="1:11" x14ac:dyDescent="0.25">
      <c r="A1138" s="6"/>
      <c r="E1138" s="231"/>
      <c r="F1138" s="171"/>
      <c r="G1138" s="218"/>
      <c r="H1138" s="218"/>
      <c r="I1138" s="171"/>
      <c r="K1138" s="232"/>
    </row>
    <row r="1139" spans="1:11" x14ac:dyDescent="0.25">
      <c r="A1139" s="6"/>
      <c r="E1139" s="231"/>
      <c r="F1139" s="171"/>
      <c r="G1139" s="218"/>
      <c r="H1139" s="218"/>
      <c r="I1139" s="171"/>
      <c r="K1139" s="232"/>
    </row>
    <row r="1140" spans="1:11" x14ac:dyDescent="0.25">
      <c r="A1140" s="6"/>
      <c r="E1140" s="231"/>
      <c r="F1140" s="171"/>
      <c r="G1140" s="218"/>
      <c r="H1140" s="218"/>
      <c r="I1140" s="171"/>
      <c r="K1140" s="232"/>
    </row>
    <row r="1141" spans="1:11" x14ac:dyDescent="0.25">
      <c r="A1141" s="6"/>
      <c r="E1141" s="231"/>
      <c r="F1141" s="171"/>
      <c r="G1141" s="218"/>
      <c r="H1141" s="218"/>
      <c r="I1141" s="171"/>
      <c r="K1141" s="232"/>
    </row>
    <row r="1142" spans="1:11" x14ac:dyDescent="0.25">
      <c r="A1142" s="6"/>
      <c r="E1142" s="231"/>
      <c r="F1142" s="171"/>
      <c r="G1142" s="218"/>
      <c r="H1142" s="218"/>
      <c r="I1142" s="171"/>
      <c r="K1142" s="233"/>
    </row>
    <row r="1143" spans="1:11" x14ac:dyDescent="0.25">
      <c r="A1143" s="6"/>
      <c r="B1143" s="7"/>
      <c r="C1143" s="8"/>
      <c r="D1143" s="9"/>
      <c r="E1143" s="230"/>
      <c r="F1143" s="218"/>
      <c r="G1143" s="218"/>
      <c r="H1143" s="218"/>
      <c r="I1143" s="171"/>
      <c r="K1143" s="233"/>
    </row>
    <row r="1144" spans="1:11" x14ac:dyDescent="0.25">
      <c r="A1144" s="6"/>
      <c r="B1144" s="7"/>
      <c r="C1144" s="8"/>
      <c r="D1144" s="9"/>
      <c r="E1144" s="230"/>
      <c r="F1144" s="218"/>
      <c r="G1144" s="218"/>
      <c r="H1144" s="218"/>
      <c r="I1144" s="171"/>
      <c r="K1144" s="233"/>
    </row>
    <row r="1145" spans="1:11" x14ac:dyDescent="0.25">
      <c r="E1145" s="231"/>
      <c r="F1145" s="171"/>
      <c r="G1145" s="171"/>
      <c r="H1145" s="171"/>
      <c r="I1145" s="171"/>
      <c r="K1145" s="232"/>
    </row>
    <row r="1146" spans="1:11" x14ac:dyDescent="0.25">
      <c r="E1146" s="231"/>
      <c r="F1146" s="171"/>
      <c r="G1146" s="171"/>
      <c r="H1146" s="171"/>
      <c r="I1146" s="171"/>
      <c r="K1146" s="232"/>
    </row>
    <row r="1147" spans="1:11" x14ac:dyDescent="0.25">
      <c r="E1147" s="231"/>
      <c r="F1147" s="171"/>
      <c r="G1147" s="171"/>
      <c r="H1147" s="171"/>
      <c r="I1147" s="171"/>
      <c r="K1147" s="234"/>
    </row>
    <row r="1148" spans="1:11" x14ac:dyDescent="0.25">
      <c r="E1148" s="231"/>
      <c r="F1148" s="171"/>
      <c r="G1148" s="171"/>
      <c r="H1148" s="171"/>
      <c r="I1148" s="171"/>
      <c r="K1148" s="232"/>
    </row>
    <row r="1149" spans="1:11" x14ac:dyDescent="0.25">
      <c r="E1149" s="231"/>
      <c r="F1149" s="171"/>
      <c r="G1149" s="171"/>
      <c r="H1149" s="171"/>
      <c r="I1149" s="171"/>
      <c r="K1149" s="232"/>
    </row>
    <row r="1150" spans="1:11" x14ac:dyDescent="0.25">
      <c r="E1150" s="231"/>
      <c r="F1150" s="171"/>
      <c r="G1150" s="171"/>
      <c r="H1150" s="171"/>
      <c r="I1150" s="171"/>
      <c r="K1150" s="232"/>
    </row>
    <row r="1151" spans="1:11" x14ac:dyDescent="0.25">
      <c r="A1151" s="6"/>
      <c r="B1151" s="7"/>
      <c r="C1151" s="8"/>
      <c r="D1151" s="9"/>
      <c r="E1151" s="230"/>
      <c r="F1151" s="218"/>
      <c r="G1151" s="218"/>
      <c r="H1151" s="218"/>
      <c r="I1151" s="218"/>
      <c r="K1151" s="232"/>
    </row>
    <row r="1152" spans="1:11" x14ac:dyDescent="0.25">
      <c r="A1152" s="6"/>
      <c r="B1152" s="7"/>
      <c r="C1152" s="8"/>
      <c r="D1152" s="9"/>
      <c r="E1152" s="230"/>
      <c r="F1152" s="218"/>
      <c r="G1152" s="218"/>
      <c r="H1152" s="218"/>
      <c r="I1152" s="218"/>
      <c r="K1152" s="232"/>
    </row>
    <row r="1153" spans="1:11" x14ac:dyDescent="0.25">
      <c r="A1153" s="6"/>
      <c r="B1153" s="7"/>
      <c r="C1153" s="8"/>
      <c r="D1153" s="9"/>
      <c r="E1153" s="230"/>
      <c r="F1153" s="218"/>
      <c r="G1153" s="218"/>
      <c r="H1153" s="218"/>
      <c r="I1153" s="218"/>
      <c r="K1153" s="232"/>
    </row>
    <row r="1154" spans="1:11" x14ac:dyDescent="0.25">
      <c r="A1154" s="6"/>
      <c r="B1154" s="7"/>
      <c r="C1154" s="8"/>
      <c r="D1154" s="9"/>
      <c r="E1154" s="230"/>
      <c r="F1154" s="218"/>
      <c r="G1154" s="218"/>
      <c r="H1154" s="218"/>
      <c r="I1154" s="218"/>
      <c r="K1154" s="232"/>
    </row>
    <row r="1155" spans="1:11" x14ac:dyDescent="0.25">
      <c r="A1155" s="6"/>
      <c r="B1155" s="7"/>
      <c r="C1155" s="8"/>
      <c r="D1155" s="9"/>
      <c r="E1155" s="230"/>
      <c r="F1155" s="218"/>
      <c r="G1155" s="218"/>
      <c r="H1155" s="218"/>
      <c r="I1155" s="218"/>
      <c r="K1155" s="232"/>
    </row>
    <row r="1156" spans="1:11" x14ac:dyDescent="0.25">
      <c r="E1156" s="231"/>
      <c r="F1156" s="171"/>
      <c r="G1156" s="171"/>
      <c r="H1156" s="171"/>
      <c r="I1156" s="171"/>
      <c r="K1156" s="233"/>
    </row>
    <row r="1157" spans="1:11" x14ac:dyDescent="0.25">
      <c r="C1157" s="8"/>
      <c r="D1157" s="9"/>
      <c r="E1157" s="231"/>
      <c r="F1157" s="171"/>
      <c r="G1157" s="171"/>
      <c r="H1157" s="171"/>
      <c r="I1157" s="171"/>
      <c r="K1157" s="233"/>
    </row>
    <row r="1158" spans="1:11" x14ac:dyDescent="0.25">
      <c r="E1158" s="231"/>
      <c r="F1158" s="171"/>
      <c r="G1158" s="171"/>
      <c r="H1158" s="171"/>
      <c r="I1158" s="171"/>
      <c r="K1158" s="233"/>
    </row>
    <row r="1159" spans="1:11" x14ac:dyDescent="0.25">
      <c r="E1159" s="231"/>
      <c r="F1159" s="171"/>
      <c r="G1159" s="171"/>
      <c r="H1159" s="171"/>
      <c r="I1159" s="171"/>
      <c r="K1159" s="232"/>
    </row>
    <row r="1160" spans="1:11" x14ac:dyDescent="0.25">
      <c r="E1160" s="231"/>
      <c r="F1160" s="171"/>
      <c r="G1160" s="171"/>
      <c r="H1160" s="171"/>
      <c r="I1160" s="171"/>
      <c r="K1160" s="232"/>
    </row>
    <row r="1161" spans="1:11" x14ac:dyDescent="0.25">
      <c r="E1161" s="231"/>
      <c r="F1161" s="171"/>
      <c r="G1161" s="171"/>
      <c r="H1161" s="171"/>
      <c r="I1161" s="171"/>
      <c r="K1161" s="232"/>
    </row>
    <row r="1162" spans="1:11" x14ac:dyDescent="0.25">
      <c r="E1162" s="231"/>
      <c r="F1162" s="171"/>
      <c r="G1162" s="171"/>
      <c r="H1162" s="171"/>
      <c r="I1162" s="171"/>
      <c r="K1162" s="232"/>
    </row>
    <row r="1163" spans="1:11" x14ac:dyDescent="0.25">
      <c r="E1163" s="231"/>
      <c r="F1163" s="171"/>
      <c r="G1163" s="171"/>
      <c r="H1163" s="171"/>
      <c r="I1163" s="171"/>
      <c r="K1163" s="232"/>
    </row>
    <row r="1164" spans="1:11" x14ac:dyDescent="0.25">
      <c r="A1164" s="6"/>
      <c r="E1164" s="231"/>
      <c r="F1164" s="218"/>
      <c r="G1164" s="218"/>
      <c r="H1164" s="218"/>
      <c r="I1164" s="218"/>
      <c r="K1164" s="233"/>
    </row>
    <row r="1165" spans="1:11" x14ac:dyDescent="0.25">
      <c r="A1165" s="6"/>
      <c r="E1165" s="231"/>
      <c r="F1165" s="218"/>
      <c r="G1165" s="218"/>
      <c r="H1165" s="218"/>
      <c r="I1165" s="218"/>
      <c r="K1165" s="232"/>
    </row>
    <row r="1166" spans="1:11" x14ac:dyDescent="0.25">
      <c r="A1166" s="6"/>
      <c r="E1166" s="231"/>
      <c r="F1166" s="218"/>
      <c r="G1166" s="218"/>
      <c r="H1166" s="218"/>
      <c r="I1166" s="218"/>
      <c r="K1166" s="232"/>
    </row>
    <row r="1167" spans="1:11" x14ac:dyDescent="0.25">
      <c r="A1167" s="6"/>
      <c r="E1167" s="231"/>
      <c r="F1167" s="218"/>
      <c r="G1167" s="218"/>
      <c r="H1167" s="218"/>
      <c r="I1167" s="218"/>
      <c r="K1167" s="232"/>
    </row>
    <row r="1168" spans="1:11" x14ac:dyDescent="0.25">
      <c r="A1168" s="6"/>
      <c r="E1168" s="231"/>
      <c r="F1168" s="218"/>
      <c r="G1168" s="218"/>
      <c r="H1168" s="218"/>
      <c r="I1168" s="218"/>
      <c r="K1168" s="233"/>
    </row>
    <row r="1169" spans="1:11" x14ac:dyDescent="0.25">
      <c r="E1169" s="231"/>
      <c r="F1169" s="171"/>
      <c r="G1169" s="171"/>
      <c r="H1169" s="171"/>
      <c r="I1169" s="171"/>
      <c r="K1169" s="234"/>
    </row>
    <row r="1170" spans="1:11" x14ac:dyDescent="0.25">
      <c r="E1170" s="231"/>
      <c r="F1170" s="171"/>
      <c r="G1170" s="171"/>
      <c r="H1170" s="171"/>
      <c r="I1170" s="171"/>
      <c r="K1170" s="234"/>
    </row>
    <row r="1171" spans="1:11" x14ac:dyDescent="0.25">
      <c r="E1171" s="231"/>
      <c r="F1171" s="171"/>
      <c r="G1171" s="171"/>
      <c r="H1171" s="171"/>
      <c r="I1171" s="171"/>
      <c r="K1171" s="7"/>
    </row>
    <row r="1172" spans="1:11" x14ac:dyDescent="0.25">
      <c r="A1172" s="6"/>
      <c r="B1172" s="7"/>
      <c r="C1172" s="8"/>
      <c r="D1172" s="9"/>
      <c r="E1172" s="230"/>
      <c r="F1172" s="218"/>
      <c r="G1172" s="218"/>
      <c r="H1172" s="218"/>
      <c r="I1172" s="218"/>
    </row>
    <row r="1173" spans="1:11" x14ac:dyDescent="0.25">
      <c r="A1173" s="6"/>
      <c r="B1173" s="7"/>
      <c r="C1173" s="8"/>
      <c r="D1173" s="9"/>
      <c r="E1173" s="230"/>
      <c r="F1173" s="218"/>
      <c r="G1173" s="218"/>
      <c r="H1173" s="218"/>
      <c r="I1173" s="218"/>
    </row>
    <row r="1174" spans="1:11" x14ac:dyDescent="0.25">
      <c r="A1174" s="6"/>
      <c r="E1174" s="231"/>
      <c r="F1174" s="218"/>
      <c r="G1174" s="218"/>
      <c r="H1174" s="218"/>
      <c r="I1174" s="218"/>
    </row>
    <row r="1175" spans="1:11" x14ac:dyDescent="0.25">
      <c r="A1175" s="6"/>
      <c r="E1175" s="231"/>
      <c r="F1175" s="218"/>
      <c r="G1175" s="218"/>
      <c r="H1175" s="218"/>
      <c r="I1175" s="218"/>
    </row>
    <row r="1176" spans="1:11" x14ac:dyDescent="0.25">
      <c r="A1176" s="6"/>
      <c r="E1176" s="231"/>
      <c r="F1176" s="218"/>
      <c r="G1176" s="218"/>
      <c r="H1176" s="218"/>
      <c r="I1176" s="218"/>
    </row>
    <row r="1177" spans="1:11" x14ac:dyDescent="0.25">
      <c r="A1177" s="6"/>
      <c r="E1177" s="231"/>
      <c r="F1177" s="218"/>
      <c r="G1177" s="218"/>
      <c r="H1177" s="218"/>
      <c r="I1177" s="218"/>
    </row>
    <row r="1178" spans="1:11" x14ac:dyDescent="0.25">
      <c r="A1178" s="6"/>
      <c r="E1178" s="231"/>
      <c r="F1178" s="218"/>
      <c r="G1178" s="218"/>
      <c r="H1178" s="218"/>
      <c r="I1178" s="218"/>
    </row>
    <row r="1179" spans="1:11" x14ac:dyDescent="0.25">
      <c r="A1179" s="6"/>
      <c r="E1179" s="231"/>
      <c r="F1179" s="171"/>
      <c r="G1179" s="218"/>
      <c r="H1179" s="218"/>
      <c r="I1179" s="171"/>
    </row>
    <row r="1180" spans="1:11" x14ac:dyDescent="0.25">
      <c r="A1180" s="6"/>
      <c r="E1180" s="231"/>
      <c r="F1180" s="171"/>
      <c r="G1180" s="218"/>
      <c r="H1180" s="218"/>
      <c r="I1180" s="171"/>
    </row>
    <row r="1181" spans="1:11" x14ac:dyDescent="0.25">
      <c r="A1181" s="6"/>
      <c r="E1181" s="231"/>
      <c r="F1181" s="171"/>
      <c r="G1181" s="218"/>
      <c r="H1181" s="218"/>
      <c r="I1181" s="171"/>
    </row>
    <row r="1182" spans="1:11" x14ac:dyDescent="0.25">
      <c r="A1182" s="6"/>
      <c r="E1182" s="231"/>
      <c r="F1182" s="171"/>
      <c r="G1182" s="218"/>
      <c r="H1182" s="218"/>
      <c r="I1182" s="171"/>
    </row>
    <row r="1183" spans="1:11" x14ac:dyDescent="0.25">
      <c r="A1183" s="6"/>
      <c r="E1183" s="231"/>
      <c r="F1183" s="171"/>
      <c r="G1183" s="218"/>
      <c r="H1183" s="218"/>
      <c r="I1183" s="171"/>
    </row>
    <row r="1184" spans="1:11" x14ac:dyDescent="0.25">
      <c r="A1184" s="6"/>
      <c r="E1184" s="231"/>
      <c r="F1184" s="171"/>
      <c r="G1184" s="218"/>
      <c r="H1184" s="218"/>
      <c r="I1184" s="171"/>
    </row>
    <row r="1185" spans="1:9" x14ac:dyDescent="0.25">
      <c r="A1185" s="6"/>
      <c r="E1185" s="231"/>
      <c r="F1185" s="171"/>
      <c r="G1185" s="218"/>
      <c r="H1185" s="218"/>
      <c r="I1185" s="171"/>
    </row>
    <row r="1186" spans="1:9" x14ac:dyDescent="0.25">
      <c r="A1186" s="6"/>
      <c r="E1186" s="231"/>
      <c r="F1186" s="171"/>
      <c r="G1186" s="218"/>
      <c r="H1186" s="218"/>
      <c r="I1186" s="171"/>
    </row>
    <row r="1187" spans="1:9" x14ac:dyDescent="0.25">
      <c r="A1187" s="6"/>
      <c r="E1187" s="231"/>
      <c r="F1187" s="171"/>
      <c r="G1187" s="218"/>
      <c r="H1187" s="218"/>
      <c r="I1187" s="171"/>
    </row>
    <row r="1188" spans="1:9" x14ac:dyDescent="0.25">
      <c r="A1188" s="6"/>
      <c r="E1188" s="231"/>
      <c r="F1188" s="171"/>
      <c r="G1188" s="218"/>
      <c r="H1188" s="218"/>
      <c r="I1188" s="171"/>
    </row>
    <row r="1189" spans="1:9" x14ac:dyDescent="0.25">
      <c r="A1189" s="6"/>
      <c r="E1189" s="231"/>
      <c r="F1189" s="171"/>
      <c r="G1189" s="218"/>
      <c r="H1189" s="218"/>
      <c r="I1189" s="171"/>
    </row>
    <row r="1190" spans="1:9" x14ac:dyDescent="0.25">
      <c r="A1190" s="6"/>
      <c r="E1190" s="231"/>
      <c r="F1190" s="171"/>
      <c r="G1190" s="218"/>
      <c r="H1190" s="218"/>
      <c r="I1190" s="171"/>
    </row>
    <row r="1191" spans="1:9" x14ac:dyDescent="0.25">
      <c r="A1191" s="6"/>
      <c r="B1191" s="7"/>
      <c r="C1191" s="8"/>
      <c r="D1191" s="9"/>
      <c r="E1191" s="230"/>
      <c r="F1191" s="218"/>
      <c r="G1191" s="218"/>
      <c r="H1191" s="218"/>
      <c r="I1191" s="171"/>
    </row>
    <row r="1192" spans="1:9" x14ac:dyDescent="0.25">
      <c r="A1192" s="6"/>
      <c r="B1192" s="7"/>
      <c r="C1192" s="8"/>
      <c r="D1192" s="9"/>
      <c r="E1192" s="230"/>
      <c r="F1192" s="218"/>
      <c r="G1192" s="218"/>
      <c r="H1192" s="218"/>
      <c r="I1192" s="171"/>
    </row>
    <row r="1193" spans="1:9" x14ac:dyDescent="0.25">
      <c r="E1193" s="231"/>
      <c r="F1193" s="171"/>
      <c r="G1193" s="171"/>
      <c r="H1193" s="171"/>
      <c r="I1193" s="171"/>
    </row>
    <row r="1194" spans="1:9" x14ac:dyDescent="0.25">
      <c r="E1194" s="231"/>
      <c r="F1194" s="171"/>
      <c r="G1194" s="171"/>
      <c r="H1194" s="171"/>
      <c r="I1194" s="171"/>
    </row>
    <row r="1195" spans="1:9" x14ac:dyDescent="0.25">
      <c r="E1195" s="231"/>
      <c r="F1195" s="171"/>
      <c r="G1195" s="171"/>
      <c r="H1195" s="171"/>
      <c r="I1195" s="171"/>
    </row>
    <row r="1196" spans="1:9" x14ac:dyDescent="0.25">
      <c r="E1196" s="231"/>
      <c r="F1196" s="171"/>
      <c r="G1196" s="171"/>
      <c r="H1196" s="171"/>
      <c r="I1196" s="171"/>
    </row>
    <row r="1197" spans="1:9" x14ac:dyDescent="0.25">
      <c r="F1197" s="171"/>
      <c r="G1197" s="171"/>
      <c r="H1197" s="171"/>
      <c r="I1197" s="171"/>
    </row>
    <row r="1198" spans="1:9" x14ac:dyDescent="0.25">
      <c r="F1198" s="171"/>
      <c r="G1198" s="171"/>
      <c r="H1198" s="171"/>
      <c r="I1198" s="171"/>
    </row>
    <row r="1199" spans="1:9" x14ac:dyDescent="0.25">
      <c r="A1199" s="6"/>
      <c r="B1199" s="7"/>
      <c r="C1199" s="8"/>
      <c r="D1199" s="9"/>
      <c r="E1199" s="9"/>
      <c r="F1199" s="218"/>
      <c r="G1199" s="218"/>
      <c r="H1199" s="218"/>
      <c r="I1199" s="218"/>
    </row>
    <row r="1200" spans="1:9" x14ac:dyDescent="0.25">
      <c r="A1200" s="6"/>
      <c r="B1200" s="7"/>
      <c r="C1200" s="8"/>
      <c r="D1200" s="9"/>
      <c r="E1200" s="9"/>
      <c r="F1200" s="218"/>
      <c r="G1200" s="218"/>
      <c r="H1200" s="218"/>
      <c r="I1200" s="218"/>
    </row>
    <row r="1201" spans="1:9" x14ac:dyDescent="0.25">
      <c r="A1201" s="6"/>
      <c r="B1201" s="7"/>
      <c r="C1201" s="8"/>
      <c r="D1201" s="9"/>
      <c r="E1201" s="9"/>
      <c r="F1201" s="218"/>
      <c r="G1201" s="218"/>
      <c r="H1201" s="218"/>
      <c r="I1201" s="218"/>
    </row>
    <row r="1202" spans="1:9" x14ac:dyDescent="0.25">
      <c r="A1202" s="6"/>
      <c r="B1202" s="7"/>
      <c r="C1202" s="8"/>
      <c r="D1202" s="9"/>
      <c r="E1202" s="9"/>
      <c r="F1202" s="218"/>
      <c r="G1202" s="218"/>
      <c r="H1202" s="218"/>
      <c r="I1202" s="218"/>
    </row>
    <row r="1203" spans="1:9" x14ac:dyDescent="0.25">
      <c r="F1203" s="171"/>
      <c r="G1203" s="171"/>
      <c r="H1203" s="171"/>
      <c r="I1203" s="171"/>
    </row>
    <row r="1204" spans="1:9" x14ac:dyDescent="0.25">
      <c r="A1204" s="6"/>
      <c r="F1204" s="171"/>
      <c r="G1204" s="171"/>
      <c r="H1204" s="171"/>
      <c r="I1204" s="171"/>
    </row>
    <row r="1205" spans="1:9" x14ac:dyDescent="0.25">
      <c r="C1205" s="8"/>
      <c r="D1205" s="9"/>
      <c r="E1205" s="231"/>
      <c r="F1205" s="171"/>
      <c r="G1205" s="171"/>
      <c r="H1205" s="171"/>
      <c r="I1205" s="171"/>
    </row>
    <row r="1206" spans="1:9" x14ac:dyDescent="0.25">
      <c r="C1206" s="8"/>
      <c r="D1206" s="9"/>
      <c r="E1206" s="231"/>
      <c r="F1206" s="171"/>
      <c r="G1206" s="171"/>
      <c r="H1206" s="171"/>
      <c r="I1206" s="171"/>
    </row>
    <row r="1207" spans="1:9" x14ac:dyDescent="0.25">
      <c r="C1207" s="8"/>
      <c r="D1207" s="9"/>
      <c r="E1207" s="231"/>
      <c r="F1207" s="171"/>
      <c r="G1207" s="171"/>
      <c r="H1207" s="171"/>
      <c r="I1207" s="171"/>
    </row>
    <row r="1208" spans="1:9" x14ac:dyDescent="0.25">
      <c r="E1208" s="231"/>
      <c r="F1208" s="171"/>
      <c r="G1208" s="171"/>
      <c r="H1208" s="171"/>
      <c r="I1208" s="171"/>
    </row>
    <row r="1209" spans="1:9" x14ac:dyDescent="0.25">
      <c r="E1209" s="231"/>
      <c r="F1209" s="171"/>
      <c r="G1209" s="171"/>
      <c r="H1209" s="171"/>
      <c r="I1209" s="171"/>
    </row>
    <row r="1210" spans="1:9" x14ac:dyDescent="0.25">
      <c r="E1210" s="231"/>
      <c r="F1210" s="171"/>
      <c r="G1210" s="171"/>
      <c r="H1210" s="171"/>
      <c r="I1210" s="171"/>
    </row>
    <row r="1211" spans="1:9" x14ac:dyDescent="0.25">
      <c r="E1211" s="231"/>
      <c r="F1211" s="171"/>
      <c r="G1211" s="171"/>
      <c r="H1211" s="171"/>
      <c r="I1211" s="171"/>
    </row>
    <row r="1212" spans="1:9" x14ac:dyDescent="0.25">
      <c r="E1212" s="231"/>
      <c r="F1212" s="171"/>
      <c r="G1212" s="171"/>
      <c r="H1212" s="171"/>
      <c r="I1212" s="171"/>
    </row>
    <row r="1213" spans="1:9" x14ac:dyDescent="0.25">
      <c r="F1213" s="171"/>
      <c r="G1213" s="171"/>
      <c r="H1213" s="171"/>
      <c r="I1213" s="171"/>
    </row>
    <row r="1214" spans="1:9" x14ac:dyDescent="0.25">
      <c r="A1214" s="6"/>
      <c r="F1214" s="218"/>
      <c r="G1214" s="218"/>
      <c r="H1214" s="218"/>
      <c r="I1214" s="218"/>
    </row>
    <row r="1215" spans="1:9" x14ac:dyDescent="0.25">
      <c r="A1215" s="6"/>
      <c r="F1215" s="218"/>
      <c r="G1215" s="218"/>
      <c r="H1215" s="218"/>
      <c r="I1215" s="218"/>
    </row>
    <row r="1216" spans="1:9" x14ac:dyDescent="0.25">
      <c r="A1216" s="6"/>
      <c r="F1216" s="218"/>
      <c r="G1216" s="218"/>
      <c r="H1216" s="218"/>
      <c r="I1216" s="218"/>
    </row>
    <row r="1217" spans="1:9" x14ac:dyDescent="0.25">
      <c r="A1217" s="6"/>
      <c r="F1217" s="218"/>
      <c r="G1217" s="218"/>
      <c r="H1217" s="218"/>
      <c r="I1217" s="218"/>
    </row>
    <row r="1218" spans="1:9" x14ac:dyDescent="0.25">
      <c r="F1218" s="171"/>
      <c r="G1218" s="171"/>
      <c r="H1218" s="171"/>
      <c r="I1218" s="171"/>
    </row>
    <row r="1219" spans="1:9" x14ac:dyDescent="0.25">
      <c r="A1219" s="6"/>
      <c r="F1219" s="171"/>
      <c r="G1219" s="171"/>
      <c r="H1219" s="171"/>
      <c r="I1219" s="171"/>
    </row>
    <row r="1220" spans="1:9" x14ac:dyDescent="0.25">
      <c r="E1220" s="231"/>
      <c r="F1220" s="171"/>
      <c r="G1220" s="171"/>
      <c r="H1220" s="171"/>
      <c r="I1220" s="171"/>
    </row>
    <row r="1221" spans="1:9" x14ac:dyDescent="0.25">
      <c r="E1221" s="231"/>
      <c r="F1221" s="171"/>
      <c r="G1221" s="171"/>
      <c r="H1221" s="171"/>
      <c r="I1221" s="171"/>
    </row>
    <row r="1222" spans="1:9" x14ac:dyDescent="0.25">
      <c r="F1222" s="171"/>
      <c r="G1222" s="171"/>
      <c r="H1222" s="171"/>
      <c r="I1222" s="171"/>
    </row>
    <row r="1223" spans="1:9" x14ac:dyDescent="0.25">
      <c r="F1223" s="171"/>
      <c r="G1223" s="171"/>
      <c r="H1223" s="171"/>
      <c r="I1223" s="171"/>
    </row>
    <row r="1224" spans="1:9" x14ac:dyDescent="0.25">
      <c r="A1224" s="6"/>
      <c r="F1224" s="218"/>
      <c r="G1224" s="218"/>
      <c r="H1224" s="218"/>
      <c r="I1224" s="218"/>
    </row>
    <row r="1225" spans="1:9" x14ac:dyDescent="0.25">
      <c r="F1225" s="171"/>
      <c r="G1225" s="171"/>
      <c r="H1225" s="171"/>
      <c r="I1225" s="171"/>
    </row>
    <row r="1226" spans="1:9" x14ac:dyDescent="0.25">
      <c r="A1226" s="6"/>
      <c r="F1226" s="171"/>
      <c r="G1226" s="171"/>
      <c r="H1226" s="171"/>
      <c r="I1226" s="171"/>
    </row>
    <row r="1227" spans="1:9" x14ac:dyDescent="0.25">
      <c r="E1227" s="231"/>
      <c r="F1227" s="171"/>
      <c r="G1227" s="171"/>
      <c r="H1227" s="171"/>
      <c r="I1227" s="171"/>
    </row>
    <row r="1228" spans="1:9" x14ac:dyDescent="0.25">
      <c r="A1228" s="6"/>
      <c r="B1228" s="7"/>
      <c r="C1228" s="8"/>
      <c r="D1228" s="9"/>
      <c r="E1228" s="230"/>
      <c r="F1228" s="218"/>
      <c r="G1228" s="218"/>
      <c r="H1228" s="218"/>
      <c r="I1228" s="218"/>
    </row>
    <row r="1229" spans="1:9" x14ac:dyDescent="0.25">
      <c r="F1229" s="171"/>
      <c r="G1229" s="171"/>
      <c r="H1229" s="171"/>
      <c r="I1229" s="171"/>
    </row>
    <row r="1230" spans="1:9" x14ac:dyDescent="0.25">
      <c r="A1230" s="6"/>
      <c r="E1230" s="231"/>
      <c r="F1230" s="218"/>
      <c r="G1230" s="218"/>
      <c r="H1230" s="218"/>
      <c r="I1230" s="218"/>
    </row>
    <row r="1231" spans="1:9" x14ac:dyDescent="0.25">
      <c r="A1231" s="6"/>
      <c r="E1231" s="231"/>
      <c r="F1231" s="218"/>
      <c r="G1231" s="218"/>
      <c r="H1231" s="218"/>
      <c r="I1231" s="218"/>
    </row>
    <row r="1232" spans="1:9" x14ac:dyDescent="0.25">
      <c r="A1232" s="6"/>
      <c r="E1232" s="231"/>
      <c r="F1232" s="218"/>
      <c r="G1232" s="218"/>
      <c r="H1232" s="218"/>
      <c r="I1232" s="218"/>
    </row>
    <row r="1233" spans="1:9" x14ac:dyDescent="0.25">
      <c r="A1233" s="6"/>
      <c r="E1233" s="231"/>
      <c r="F1233" s="218"/>
      <c r="G1233" s="218"/>
      <c r="H1233" s="218"/>
      <c r="I1233" s="218"/>
    </row>
    <row r="1234" spans="1:9" x14ac:dyDescent="0.25">
      <c r="A1234" s="6"/>
      <c r="E1234" s="231"/>
      <c r="F1234" s="218"/>
      <c r="G1234" s="218"/>
      <c r="H1234" s="218"/>
      <c r="I1234" s="218"/>
    </row>
    <row r="1235" spans="1:9" x14ac:dyDescent="0.25">
      <c r="A1235" s="6"/>
      <c r="E1235" s="231"/>
      <c r="F1235" s="218"/>
      <c r="G1235" s="218"/>
      <c r="H1235" s="218"/>
      <c r="I1235" s="218"/>
    </row>
    <row r="1236" spans="1:9" x14ac:dyDescent="0.25">
      <c r="A1236" s="6"/>
      <c r="E1236" s="231"/>
      <c r="F1236" s="218"/>
      <c r="G1236" s="218"/>
      <c r="H1236" s="218"/>
      <c r="I1236" s="218"/>
    </row>
    <row r="1237" spans="1:9" x14ac:dyDescent="0.25">
      <c r="A1237" s="6"/>
      <c r="E1237" s="231"/>
      <c r="F1237" s="218"/>
      <c r="G1237" s="218"/>
      <c r="H1237" s="218"/>
      <c r="I1237" s="218"/>
    </row>
    <row r="1238" spans="1:9" x14ac:dyDescent="0.25">
      <c r="A1238" s="6"/>
      <c r="E1238" s="231"/>
      <c r="F1238" s="218"/>
      <c r="G1238" s="218"/>
      <c r="H1238" s="218"/>
      <c r="I1238" s="218"/>
    </row>
    <row r="1239" spans="1:9" x14ac:dyDescent="0.25">
      <c r="A1239" s="6"/>
      <c r="B1239" s="7"/>
      <c r="C1239" s="8"/>
      <c r="D1239" s="9"/>
      <c r="E1239" s="230"/>
      <c r="F1239" s="218"/>
      <c r="G1239" s="218"/>
      <c r="H1239" s="218"/>
      <c r="I1239" s="171"/>
    </row>
    <row r="1240" spans="1:9" x14ac:dyDescent="0.25">
      <c r="A1240" s="6"/>
      <c r="B1240" s="7"/>
      <c r="C1240" s="8"/>
      <c r="D1240" s="9"/>
      <c r="E1240" s="230"/>
      <c r="F1240" s="218"/>
      <c r="G1240" s="218"/>
      <c r="H1240" s="218"/>
      <c r="I1240" s="171"/>
    </row>
    <row r="1241" spans="1:9" x14ac:dyDescent="0.25">
      <c r="E1241" s="231"/>
      <c r="F1241" s="171"/>
      <c r="G1241" s="171"/>
      <c r="H1241" s="171"/>
      <c r="I1241" s="171"/>
    </row>
    <row r="1242" spans="1:9" x14ac:dyDescent="0.25">
      <c r="E1242" s="231"/>
      <c r="F1242" s="171"/>
      <c r="G1242" s="171"/>
      <c r="H1242" s="171"/>
      <c r="I1242" s="171"/>
    </row>
    <row r="1243" spans="1:9" x14ac:dyDescent="0.25">
      <c r="E1243" s="231"/>
      <c r="F1243" s="171"/>
      <c r="G1243" s="171"/>
      <c r="H1243" s="171"/>
      <c r="I1243" s="171"/>
    </row>
    <row r="1244" spans="1:9" x14ac:dyDescent="0.25">
      <c r="F1244" s="171"/>
      <c r="G1244" s="171"/>
      <c r="H1244" s="171"/>
      <c r="I1244" s="171"/>
    </row>
    <row r="1245" spans="1:9" x14ac:dyDescent="0.25">
      <c r="F1245" s="171"/>
      <c r="G1245" s="171"/>
      <c r="H1245" s="171"/>
      <c r="I1245" s="171"/>
    </row>
    <row r="1246" spans="1:9" x14ac:dyDescent="0.25">
      <c r="E1246" s="231"/>
      <c r="F1246" s="171"/>
      <c r="G1246" s="171"/>
      <c r="H1246" s="171"/>
      <c r="I1246" s="171"/>
    </row>
    <row r="1247" spans="1:9" x14ac:dyDescent="0.25">
      <c r="A1247" s="6"/>
      <c r="B1247" s="7"/>
      <c r="C1247" s="8"/>
      <c r="D1247" s="9"/>
      <c r="E1247" s="9"/>
      <c r="F1247" s="218"/>
      <c r="G1247" s="218"/>
      <c r="H1247" s="218"/>
      <c r="I1247" s="218"/>
    </row>
    <row r="1248" spans="1:9" x14ac:dyDescent="0.25">
      <c r="A1248" s="6"/>
      <c r="B1248" s="7"/>
      <c r="C1248" s="8"/>
      <c r="D1248" s="9"/>
      <c r="E1248" s="9"/>
      <c r="F1248" s="218"/>
      <c r="G1248" s="218"/>
      <c r="H1248" s="218"/>
      <c r="I1248" s="218"/>
    </row>
    <row r="1249" spans="1:9" x14ac:dyDescent="0.25">
      <c r="A1249" s="6"/>
      <c r="B1249" s="7"/>
      <c r="C1249" s="8"/>
      <c r="D1249" s="9"/>
      <c r="E1249" s="9"/>
      <c r="F1249" s="218"/>
      <c r="G1249" s="218"/>
      <c r="H1249" s="218"/>
      <c r="I1249" s="218"/>
    </row>
    <row r="1250" spans="1:9" x14ac:dyDescent="0.25">
      <c r="F1250" s="171"/>
      <c r="G1250" s="171"/>
      <c r="H1250" s="171"/>
      <c r="I1250" s="171"/>
    </row>
    <row r="1251" spans="1:9" x14ac:dyDescent="0.25">
      <c r="A1251" s="6"/>
      <c r="F1251" s="171"/>
      <c r="G1251" s="171"/>
      <c r="H1251" s="171"/>
      <c r="I1251" s="171"/>
    </row>
    <row r="1252" spans="1:9" x14ac:dyDescent="0.25">
      <c r="F1252" s="171"/>
      <c r="G1252" s="171"/>
      <c r="H1252" s="171"/>
      <c r="I1252" s="171"/>
    </row>
    <row r="1253" spans="1:9" x14ac:dyDescent="0.25">
      <c r="E1253" s="231"/>
      <c r="F1253" s="171"/>
      <c r="G1253" s="171"/>
      <c r="H1253" s="171"/>
      <c r="I1253" s="171"/>
    </row>
    <row r="1254" spans="1:9" x14ac:dyDescent="0.25">
      <c r="E1254" s="231"/>
      <c r="F1254" s="171"/>
      <c r="G1254" s="171"/>
      <c r="H1254" s="171"/>
      <c r="I1254" s="171"/>
    </row>
    <row r="1255" spans="1:9" x14ac:dyDescent="0.25">
      <c r="E1255" s="231"/>
      <c r="F1255" s="171"/>
      <c r="G1255" s="171"/>
      <c r="H1255" s="171"/>
      <c r="I1255" s="171"/>
    </row>
    <row r="1256" spans="1:9" x14ac:dyDescent="0.25">
      <c r="E1256" s="231"/>
      <c r="F1256" s="171"/>
      <c r="G1256" s="171"/>
      <c r="H1256" s="171"/>
      <c r="I1256" s="171"/>
    </row>
    <row r="1257" spans="1:9" x14ac:dyDescent="0.25">
      <c r="E1257" s="231"/>
      <c r="F1257" s="171"/>
      <c r="G1257" s="171"/>
      <c r="H1257" s="171"/>
      <c r="I1257" s="171"/>
    </row>
    <row r="1258" spans="1:9" x14ac:dyDescent="0.25">
      <c r="E1258" s="231"/>
      <c r="F1258" s="171"/>
      <c r="G1258" s="171"/>
      <c r="H1258" s="171"/>
      <c r="I1258" s="171"/>
    </row>
    <row r="1259" spans="1:9" x14ac:dyDescent="0.25">
      <c r="E1259" s="231"/>
      <c r="F1259" s="171"/>
      <c r="G1259" s="171"/>
      <c r="H1259" s="171"/>
      <c r="I1259" s="171"/>
    </row>
    <row r="1260" spans="1:9" x14ac:dyDescent="0.25">
      <c r="E1260" s="231"/>
      <c r="F1260" s="171"/>
      <c r="G1260" s="171"/>
      <c r="H1260" s="171"/>
      <c r="I1260" s="171"/>
    </row>
    <row r="1261" spans="1:9" x14ac:dyDescent="0.25">
      <c r="F1261" s="171"/>
      <c r="G1261" s="171"/>
      <c r="H1261" s="171"/>
      <c r="I1261" s="171"/>
    </row>
    <row r="1262" spans="1:9" x14ac:dyDescent="0.25">
      <c r="A1262" s="6"/>
      <c r="F1262" s="218"/>
      <c r="G1262" s="218"/>
      <c r="H1262" s="218"/>
      <c r="I1262" s="218"/>
    </row>
    <row r="1263" spans="1:9" x14ac:dyDescent="0.25">
      <c r="A1263" s="6"/>
      <c r="F1263" s="218"/>
      <c r="G1263" s="218"/>
      <c r="H1263" s="218"/>
      <c r="I1263" s="218"/>
    </row>
    <row r="1264" spans="1:9" x14ac:dyDescent="0.25">
      <c r="A1264" s="6"/>
      <c r="F1264" s="218"/>
      <c r="G1264" s="218"/>
      <c r="H1264" s="218"/>
      <c r="I1264" s="218"/>
    </row>
    <row r="1265" spans="1:9" x14ac:dyDescent="0.25">
      <c r="A1265" s="6"/>
      <c r="F1265" s="218"/>
      <c r="G1265" s="218"/>
      <c r="H1265" s="218"/>
      <c r="I1265" s="218"/>
    </row>
    <row r="1266" spans="1:9" x14ac:dyDescent="0.25">
      <c r="F1266" s="171"/>
      <c r="G1266" s="171"/>
      <c r="H1266" s="171"/>
      <c r="I1266" s="171"/>
    </row>
    <row r="1267" spans="1:9" x14ac:dyDescent="0.25">
      <c r="A1267" s="6"/>
      <c r="F1267" s="171"/>
      <c r="G1267" s="171"/>
      <c r="H1267" s="171"/>
      <c r="I1267" s="171"/>
    </row>
    <row r="1268" spans="1:9" x14ac:dyDescent="0.25">
      <c r="E1268" s="231"/>
      <c r="F1268" s="171"/>
      <c r="G1268" s="171"/>
      <c r="H1268" s="171"/>
      <c r="I1268" s="171"/>
    </row>
    <row r="1269" spans="1:9" x14ac:dyDescent="0.25">
      <c r="E1269" s="231"/>
      <c r="F1269" s="171"/>
      <c r="G1269" s="171"/>
      <c r="H1269" s="171"/>
      <c r="I1269" s="171"/>
    </row>
    <row r="1270" spans="1:9" x14ac:dyDescent="0.25">
      <c r="F1270" s="171"/>
      <c r="G1270" s="171"/>
      <c r="H1270" s="171"/>
      <c r="I1270" s="171"/>
    </row>
    <row r="1271" spans="1:9" x14ac:dyDescent="0.25">
      <c r="A1271" s="6"/>
      <c r="F1271" s="218"/>
      <c r="G1271" s="218"/>
      <c r="H1271" s="218"/>
      <c r="I1271" s="218"/>
    </row>
    <row r="1272" spans="1:9" x14ac:dyDescent="0.25">
      <c r="F1272" s="171"/>
      <c r="G1272" s="171"/>
      <c r="H1272" s="171"/>
      <c r="I1272" s="171"/>
    </row>
    <row r="1273" spans="1:9" x14ac:dyDescent="0.25">
      <c r="A1273" s="6"/>
      <c r="F1273" s="171"/>
      <c r="G1273" s="171"/>
      <c r="H1273" s="171"/>
      <c r="I1273" s="171"/>
    </row>
    <row r="1274" spans="1:9" x14ac:dyDescent="0.25">
      <c r="E1274" s="231"/>
      <c r="F1274" s="171"/>
      <c r="G1274" s="171"/>
      <c r="H1274" s="171"/>
      <c r="I1274" s="171"/>
    </row>
    <row r="1275" spans="1:9" x14ac:dyDescent="0.25">
      <c r="A1275" s="6"/>
      <c r="B1275" s="7"/>
      <c r="C1275" s="8"/>
      <c r="D1275" s="9"/>
      <c r="E1275" s="9"/>
      <c r="F1275" s="218"/>
      <c r="G1275" s="218"/>
      <c r="H1275" s="218"/>
      <c r="I1275" s="218"/>
    </row>
    <row r="1276" spans="1:9" x14ac:dyDescent="0.25">
      <c r="F1276" s="171"/>
      <c r="G1276" s="171"/>
      <c r="H1276" s="171"/>
      <c r="I1276" s="171"/>
    </row>
    <row r="1277" spans="1:9" x14ac:dyDescent="0.25">
      <c r="A1277" s="6"/>
      <c r="B1277" s="7"/>
      <c r="C1277" s="8"/>
      <c r="D1277" s="9"/>
      <c r="E1277" s="230"/>
      <c r="F1277" s="218"/>
      <c r="G1277" s="218"/>
      <c r="H1277" s="218"/>
      <c r="I1277" s="218"/>
    </row>
    <row r="1278" spans="1:9" x14ac:dyDescent="0.25">
      <c r="A1278" s="6"/>
      <c r="B1278" s="7"/>
      <c r="C1278" s="8"/>
      <c r="D1278" s="9"/>
      <c r="E1278" s="230"/>
      <c r="F1278" s="230"/>
      <c r="G1278" s="9"/>
      <c r="H1278" s="230"/>
      <c r="I1278" s="9"/>
    </row>
    <row r="1279" spans="1:9" x14ac:dyDescent="0.25">
      <c r="A1279" s="6"/>
      <c r="B1279" s="7"/>
      <c r="C1279" s="8"/>
      <c r="D1279" s="9"/>
      <c r="E1279" s="230"/>
      <c r="F1279" s="230"/>
      <c r="G1279" s="9"/>
      <c r="H1279" s="230"/>
      <c r="I1279" s="9"/>
    </row>
    <row r="1280" spans="1:9" x14ac:dyDescent="0.25">
      <c r="A1280" s="6"/>
      <c r="B1280" s="7"/>
      <c r="C1280" s="8"/>
      <c r="D1280" s="9"/>
      <c r="E1280" s="230"/>
      <c r="F1280" s="230"/>
      <c r="G1280" s="9"/>
      <c r="H1280" s="230"/>
      <c r="I1280" s="9"/>
    </row>
    <row r="1281" spans="1:9" x14ac:dyDescent="0.25">
      <c r="A1281" s="6"/>
      <c r="B1281" s="7"/>
      <c r="C1281" s="8"/>
      <c r="D1281" s="9"/>
      <c r="E1281" s="230"/>
      <c r="F1281" s="230"/>
      <c r="G1281" s="9"/>
      <c r="H1281" s="230"/>
      <c r="I1281" s="9"/>
    </row>
    <row r="1282" spans="1:9" x14ac:dyDescent="0.25">
      <c r="A1282" s="6"/>
      <c r="B1282" s="7"/>
      <c r="C1282" s="8"/>
      <c r="D1282" s="9"/>
      <c r="E1282" s="230"/>
      <c r="F1282" s="230"/>
      <c r="G1282" s="9"/>
      <c r="H1282" s="230"/>
      <c r="I1282" s="9"/>
    </row>
    <row r="1283" spans="1:9" x14ac:dyDescent="0.25">
      <c r="A1283" s="6"/>
      <c r="B1283" s="7"/>
      <c r="C1283" s="8"/>
      <c r="D1283" s="9"/>
      <c r="E1283" s="230"/>
      <c r="F1283" s="230"/>
      <c r="G1283" s="9"/>
      <c r="H1283" s="230"/>
      <c r="I1283" s="9"/>
    </row>
    <row r="1284" spans="1:9" x14ac:dyDescent="0.25">
      <c r="A1284" s="6"/>
      <c r="B1284" s="7"/>
      <c r="C1284" s="8"/>
      <c r="D1284" s="9"/>
      <c r="E1284" s="230"/>
      <c r="F1284" s="230"/>
      <c r="G1284" s="9"/>
      <c r="H1284" s="230"/>
      <c r="I1284" s="9"/>
    </row>
    <row r="1285" spans="1:9" x14ac:dyDescent="0.25">
      <c r="A1285" s="6"/>
      <c r="B1285" s="7"/>
      <c r="C1285" s="8"/>
      <c r="D1285" s="9"/>
      <c r="E1285" s="230"/>
      <c r="F1285" s="230"/>
      <c r="G1285" s="9"/>
      <c r="H1285" s="230"/>
      <c r="I1285" s="9"/>
    </row>
    <row r="1286" spans="1:9" x14ac:dyDescent="0.25">
      <c r="A1286" s="6"/>
      <c r="B1286" s="7"/>
      <c r="C1286" s="8"/>
      <c r="D1286" s="9"/>
      <c r="E1286" s="230"/>
      <c r="F1286" s="230"/>
      <c r="G1286" s="9"/>
      <c r="H1286" s="230"/>
      <c r="I1286" s="9"/>
    </row>
    <row r="1287" spans="1:9" x14ac:dyDescent="0.25">
      <c r="A1287" s="6"/>
      <c r="B1287" s="7"/>
      <c r="C1287" s="8"/>
      <c r="D1287" s="9"/>
      <c r="E1287" s="230"/>
      <c r="F1287" s="230"/>
      <c r="G1287" s="9"/>
      <c r="H1287" s="230"/>
      <c r="I1287" s="9"/>
    </row>
    <row r="1288" spans="1:9" x14ac:dyDescent="0.25">
      <c r="A1288" s="6"/>
      <c r="B1288" s="7"/>
      <c r="C1288" s="8"/>
      <c r="D1288" s="9"/>
      <c r="E1288" s="230"/>
      <c r="F1288" s="230"/>
      <c r="G1288" s="9"/>
      <c r="H1288" s="230"/>
      <c r="I1288" s="9"/>
    </row>
    <row r="1289" spans="1:9" x14ac:dyDescent="0.25">
      <c r="A1289" s="6"/>
      <c r="B1289" s="7"/>
      <c r="C1289" s="8"/>
      <c r="D1289" s="9"/>
      <c r="E1289" s="230"/>
      <c r="F1289" s="230"/>
      <c r="G1289" s="230"/>
      <c r="H1289" s="230"/>
    </row>
    <row r="1290" spans="1:9" x14ac:dyDescent="0.25">
      <c r="A1290" s="6"/>
      <c r="B1290" s="7"/>
      <c r="C1290" s="8"/>
      <c r="D1290" s="9"/>
      <c r="E1290" s="230"/>
      <c r="F1290" s="230"/>
      <c r="G1290" s="230"/>
      <c r="H1290" s="230"/>
    </row>
    <row r="1291" spans="1:9" x14ac:dyDescent="0.25">
      <c r="E1291" s="231"/>
      <c r="F1291" s="171"/>
      <c r="G1291" s="171"/>
      <c r="H1291" s="171"/>
      <c r="I1291" s="171"/>
    </row>
    <row r="1292" spans="1:9" x14ac:dyDescent="0.25">
      <c r="E1292" s="231"/>
      <c r="F1292" s="171"/>
      <c r="G1292" s="171"/>
      <c r="H1292" s="171"/>
      <c r="I1292" s="171"/>
    </row>
    <row r="1293" spans="1:9" x14ac:dyDescent="0.25">
      <c r="E1293" s="231"/>
      <c r="F1293" s="171"/>
      <c r="G1293" s="171"/>
      <c r="H1293" s="171"/>
      <c r="I1293" s="171"/>
    </row>
    <row r="1294" spans="1:9" x14ac:dyDescent="0.25">
      <c r="F1294" s="171"/>
      <c r="G1294" s="171"/>
      <c r="H1294" s="171"/>
      <c r="I1294" s="171"/>
    </row>
    <row r="1295" spans="1:9" x14ac:dyDescent="0.25">
      <c r="E1295" s="231"/>
      <c r="F1295" s="171"/>
      <c r="G1295" s="171"/>
      <c r="H1295" s="171"/>
      <c r="I1295" s="171"/>
    </row>
    <row r="1296" spans="1:9" x14ac:dyDescent="0.25">
      <c r="F1296" s="171"/>
      <c r="G1296" s="171"/>
      <c r="H1296" s="171"/>
      <c r="I1296" s="171"/>
    </row>
    <row r="1297" spans="1:9" x14ac:dyDescent="0.25">
      <c r="F1297" s="171"/>
      <c r="G1297" s="171"/>
      <c r="H1297" s="171"/>
      <c r="I1297" s="171"/>
    </row>
    <row r="1298" spans="1:9" x14ac:dyDescent="0.25">
      <c r="A1298" s="6"/>
      <c r="B1298" s="7"/>
      <c r="C1298" s="8"/>
      <c r="D1298" s="9"/>
      <c r="E1298" s="9"/>
      <c r="F1298" s="218"/>
      <c r="G1298" s="218"/>
      <c r="H1298" s="218"/>
      <c r="I1298" s="218"/>
    </row>
    <row r="1299" spans="1:9" x14ac:dyDescent="0.25">
      <c r="A1299" s="6"/>
      <c r="B1299" s="7"/>
      <c r="C1299" s="8"/>
      <c r="D1299" s="9"/>
      <c r="E1299" s="9"/>
      <c r="F1299" s="218"/>
      <c r="G1299" s="218"/>
      <c r="H1299" s="218"/>
      <c r="I1299" s="218"/>
    </row>
    <row r="1300" spans="1:9" x14ac:dyDescent="0.25">
      <c r="A1300" s="6"/>
      <c r="B1300" s="7"/>
      <c r="C1300" s="8"/>
      <c r="D1300" s="9"/>
      <c r="E1300" s="9"/>
      <c r="F1300" s="218"/>
      <c r="G1300" s="218"/>
      <c r="H1300" s="218"/>
      <c r="I1300" s="218"/>
    </row>
    <row r="1301" spans="1:9" x14ac:dyDescent="0.25">
      <c r="F1301" s="171"/>
      <c r="G1301" s="171"/>
      <c r="H1301" s="171"/>
      <c r="I1301" s="171"/>
    </row>
    <row r="1302" spans="1:9" x14ac:dyDescent="0.25">
      <c r="A1302" s="6"/>
      <c r="F1302" s="171"/>
      <c r="G1302" s="171"/>
      <c r="H1302" s="171"/>
      <c r="I1302" s="171"/>
    </row>
    <row r="1303" spans="1:9" x14ac:dyDescent="0.25">
      <c r="F1303" s="171"/>
      <c r="G1303" s="171"/>
      <c r="H1303" s="171"/>
      <c r="I1303" s="218"/>
    </row>
    <row r="1304" spans="1:9" x14ac:dyDescent="0.25">
      <c r="E1304" s="231"/>
      <c r="F1304" s="171"/>
      <c r="G1304" s="171"/>
      <c r="H1304" s="171"/>
      <c r="I1304" s="218"/>
    </row>
    <row r="1305" spans="1:9" x14ac:dyDescent="0.25">
      <c r="E1305" s="231"/>
      <c r="F1305" s="171"/>
      <c r="G1305" s="171"/>
      <c r="H1305" s="171"/>
      <c r="I1305" s="171"/>
    </row>
    <row r="1306" spans="1:9" x14ac:dyDescent="0.25">
      <c r="E1306" s="231"/>
      <c r="F1306" s="171"/>
      <c r="G1306" s="171"/>
      <c r="H1306" s="171"/>
      <c r="I1306" s="171"/>
    </row>
    <row r="1307" spans="1:9" x14ac:dyDescent="0.25">
      <c r="E1307" s="231"/>
      <c r="F1307" s="171"/>
      <c r="G1307" s="171"/>
      <c r="H1307" s="171"/>
      <c r="I1307" s="171"/>
    </row>
    <row r="1308" spans="1:9" x14ac:dyDescent="0.25">
      <c r="E1308" s="231"/>
      <c r="F1308" s="171"/>
      <c r="G1308" s="171"/>
      <c r="H1308" s="171"/>
      <c r="I1308" s="171"/>
    </row>
    <row r="1309" spans="1:9" x14ac:dyDescent="0.25">
      <c r="E1309" s="231"/>
      <c r="F1309" s="171"/>
      <c r="G1309" s="171"/>
      <c r="H1309" s="171"/>
      <c r="I1309" s="171"/>
    </row>
    <row r="1310" spans="1:9" x14ac:dyDescent="0.25">
      <c r="F1310" s="171"/>
      <c r="G1310" s="171"/>
      <c r="H1310" s="171"/>
      <c r="I1310" s="171"/>
    </row>
    <row r="1311" spans="1:9" x14ac:dyDescent="0.25">
      <c r="A1311" s="6"/>
      <c r="F1311" s="218"/>
      <c r="G1311" s="218"/>
      <c r="H1311" s="218"/>
      <c r="I1311" s="218"/>
    </row>
    <row r="1312" spans="1:9" x14ac:dyDescent="0.25">
      <c r="A1312" s="6"/>
      <c r="F1312" s="218"/>
      <c r="G1312" s="218"/>
      <c r="H1312" s="218"/>
      <c r="I1312" s="218"/>
    </row>
    <row r="1313" spans="1:9" x14ac:dyDescent="0.25">
      <c r="A1313" s="6"/>
      <c r="F1313" s="218"/>
      <c r="G1313" s="218"/>
      <c r="H1313" s="218"/>
      <c r="I1313" s="218"/>
    </row>
    <row r="1314" spans="1:9" x14ac:dyDescent="0.25">
      <c r="A1314" s="6"/>
      <c r="F1314" s="218"/>
      <c r="G1314" s="218"/>
      <c r="H1314" s="218"/>
      <c r="I1314" s="218"/>
    </row>
    <row r="1315" spans="1:9" x14ac:dyDescent="0.25">
      <c r="F1315" s="171"/>
      <c r="G1315" s="171"/>
      <c r="H1315" s="171"/>
      <c r="I1315" s="171"/>
    </row>
    <row r="1316" spans="1:9" x14ac:dyDescent="0.25">
      <c r="A1316" s="6"/>
      <c r="F1316" s="171"/>
      <c r="G1316" s="171"/>
      <c r="H1316" s="171"/>
      <c r="I1316" s="171"/>
    </row>
    <row r="1317" spans="1:9" x14ac:dyDescent="0.25">
      <c r="F1317" s="171"/>
      <c r="G1317" s="171"/>
      <c r="H1317" s="171"/>
      <c r="I1317" s="171"/>
    </row>
    <row r="1318" spans="1:9" x14ac:dyDescent="0.25">
      <c r="F1318" s="171"/>
      <c r="G1318" s="171"/>
      <c r="H1318" s="171"/>
      <c r="I1318" s="171"/>
    </row>
    <row r="1319" spans="1:9" x14ac:dyDescent="0.25">
      <c r="F1319" s="171"/>
      <c r="G1319" s="171"/>
      <c r="H1319" s="171"/>
      <c r="I1319" s="171"/>
    </row>
    <row r="1320" spans="1:9" x14ac:dyDescent="0.25">
      <c r="A1320" s="6"/>
      <c r="F1320" s="218"/>
      <c r="G1320" s="218"/>
      <c r="H1320" s="218"/>
      <c r="I1320" s="218"/>
    </row>
    <row r="1321" spans="1:9" x14ac:dyDescent="0.25">
      <c r="A1321" s="6"/>
      <c r="F1321" s="218"/>
      <c r="G1321" s="218"/>
      <c r="H1321" s="218"/>
      <c r="I1321" s="218"/>
    </row>
    <row r="1322" spans="1:9" x14ac:dyDescent="0.25">
      <c r="A1322" s="6"/>
      <c r="F1322" s="218"/>
      <c r="G1322" s="218"/>
      <c r="H1322" s="218"/>
      <c r="I1322" s="218"/>
    </row>
    <row r="1323" spans="1:9" x14ac:dyDescent="0.25">
      <c r="A1323" s="6"/>
      <c r="F1323" s="171"/>
      <c r="G1323" s="171"/>
      <c r="H1323" s="171"/>
      <c r="I1323" s="171"/>
    </row>
    <row r="1324" spans="1:9" x14ac:dyDescent="0.25">
      <c r="A1324" s="6"/>
      <c r="B1324" s="7"/>
      <c r="C1324" s="8"/>
      <c r="D1324" s="9"/>
      <c r="E1324" s="9"/>
      <c r="F1324" s="218"/>
      <c r="G1324" s="218"/>
      <c r="H1324" s="218"/>
      <c r="I1324" s="218"/>
    </row>
    <row r="1325" spans="1:9" x14ac:dyDescent="0.25">
      <c r="E1325" s="231"/>
      <c r="F1325" s="171"/>
      <c r="G1325" s="171"/>
      <c r="H1325" s="171"/>
      <c r="I1325" s="171"/>
    </row>
    <row r="1326" spans="1:9" x14ac:dyDescent="0.25">
      <c r="A1326" s="6"/>
      <c r="E1326" s="231"/>
      <c r="F1326" s="218"/>
      <c r="G1326" s="218"/>
      <c r="H1326" s="218"/>
      <c r="I1326" s="218"/>
    </row>
    <row r="1327" spans="1:9" x14ac:dyDescent="0.25">
      <c r="A1327" s="6"/>
      <c r="E1327" s="231"/>
      <c r="F1327" s="218"/>
      <c r="G1327" s="218"/>
      <c r="H1327" s="218"/>
      <c r="I1327" s="218"/>
    </row>
    <row r="1328" spans="1:9" x14ac:dyDescent="0.25">
      <c r="A1328" s="6"/>
      <c r="E1328" s="231"/>
      <c r="F1328" s="218"/>
      <c r="G1328" s="218"/>
      <c r="H1328" s="218"/>
      <c r="I1328" s="218"/>
    </row>
    <row r="1329" spans="1:9" x14ac:dyDescent="0.25">
      <c r="A1329" s="6"/>
      <c r="E1329" s="231"/>
      <c r="F1329" s="230"/>
      <c r="G1329" s="9"/>
      <c r="H1329" s="230"/>
      <c r="I1329" s="9"/>
    </row>
    <row r="1330" spans="1:9" x14ac:dyDescent="0.25">
      <c r="A1330" s="6"/>
      <c r="E1330" s="231"/>
      <c r="F1330" s="230"/>
      <c r="G1330" s="9"/>
      <c r="H1330" s="230"/>
      <c r="I1330" s="9"/>
    </row>
    <row r="1331" spans="1:9" x14ac:dyDescent="0.25">
      <c r="A1331" s="6"/>
      <c r="E1331" s="231"/>
      <c r="F1331" s="230"/>
      <c r="G1331" s="9"/>
      <c r="H1331" s="230"/>
      <c r="I1331" s="9"/>
    </row>
    <row r="1332" spans="1:9" x14ac:dyDescent="0.25">
      <c r="A1332" s="6"/>
      <c r="E1332" s="231"/>
      <c r="F1332" s="230"/>
      <c r="G1332" s="9"/>
      <c r="H1332" s="230"/>
      <c r="I1332" s="9"/>
    </row>
    <row r="1333" spans="1:9" x14ac:dyDescent="0.25">
      <c r="A1333" s="6"/>
      <c r="E1333" s="231"/>
      <c r="F1333" s="230"/>
      <c r="G1333" s="9"/>
      <c r="H1333" s="230"/>
      <c r="I1333" s="9"/>
    </row>
    <row r="1334" spans="1:9" x14ac:dyDescent="0.25">
      <c r="A1334" s="6"/>
      <c r="E1334" s="231"/>
      <c r="F1334" s="230"/>
      <c r="G1334" s="9"/>
      <c r="H1334" s="230"/>
      <c r="I1334" s="9"/>
    </row>
    <row r="1335" spans="1:9" x14ac:dyDescent="0.25">
      <c r="A1335" s="6"/>
      <c r="E1335" s="231"/>
      <c r="F1335" s="230"/>
      <c r="G1335" s="9"/>
      <c r="H1335" s="230"/>
      <c r="I1335" s="9"/>
    </row>
    <row r="1336" spans="1:9" x14ac:dyDescent="0.25">
      <c r="A1336" s="6"/>
      <c r="E1336" s="231"/>
      <c r="F1336" s="230"/>
      <c r="G1336" s="9"/>
      <c r="H1336" s="230"/>
      <c r="I1336" s="9"/>
    </row>
    <row r="1337" spans="1:9" x14ac:dyDescent="0.25">
      <c r="A1337" s="6"/>
      <c r="E1337" s="231"/>
      <c r="F1337" s="230"/>
      <c r="G1337" s="9"/>
      <c r="H1337" s="230"/>
      <c r="I1337" s="9"/>
    </row>
    <row r="1338" spans="1:9" x14ac:dyDescent="0.25">
      <c r="A1338" s="6"/>
      <c r="B1338" s="7"/>
      <c r="C1338" s="8"/>
      <c r="D1338" s="9"/>
      <c r="E1338" s="230"/>
      <c r="F1338" s="230"/>
      <c r="G1338" s="230"/>
      <c r="H1338" s="230"/>
    </row>
    <row r="1339" spans="1:9" x14ac:dyDescent="0.25">
      <c r="A1339" s="6"/>
      <c r="B1339" s="7"/>
      <c r="C1339" s="8"/>
      <c r="D1339" s="9"/>
      <c r="E1339" s="230"/>
      <c r="F1339" s="230"/>
      <c r="G1339" s="230"/>
      <c r="H1339" s="230"/>
    </row>
    <row r="1340" spans="1:9" x14ac:dyDescent="0.25">
      <c r="E1340" s="231"/>
      <c r="F1340" s="171"/>
      <c r="G1340" s="171"/>
      <c r="H1340" s="171"/>
      <c r="I1340" s="171"/>
    </row>
    <row r="1341" spans="1:9" x14ac:dyDescent="0.25">
      <c r="E1341" s="231"/>
      <c r="F1341" s="171"/>
      <c r="G1341" s="171"/>
      <c r="H1341" s="171"/>
      <c r="I1341" s="171"/>
    </row>
    <row r="1342" spans="1:9" x14ac:dyDescent="0.25">
      <c r="E1342" s="231"/>
      <c r="F1342" s="171"/>
      <c r="G1342" s="171"/>
      <c r="H1342" s="171"/>
      <c r="I1342" s="171"/>
    </row>
    <row r="1343" spans="1:9" x14ac:dyDescent="0.25">
      <c r="E1343" s="231"/>
      <c r="F1343" s="171"/>
      <c r="G1343" s="171"/>
      <c r="H1343" s="171"/>
      <c r="I1343" s="171"/>
    </row>
    <row r="1344" spans="1:9" x14ac:dyDescent="0.25">
      <c r="F1344" s="171"/>
      <c r="G1344" s="171"/>
      <c r="H1344" s="171"/>
      <c r="I1344" s="171"/>
    </row>
    <row r="1345" spans="1:9" x14ac:dyDescent="0.25">
      <c r="F1345" s="171"/>
      <c r="G1345" s="171"/>
      <c r="H1345" s="171"/>
      <c r="I1345" s="171"/>
    </row>
    <row r="1346" spans="1:9" x14ac:dyDescent="0.25">
      <c r="F1346" s="171"/>
      <c r="G1346" s="171"/>
      <c r="H1346" s="171"/>
      <c r="I1346" s="171"/>
    </row>
    <row r="1347" spans="1:9" x14ac:dyDescent="0.25">
      <c r="A1347" s="6"/>
      <c r="C1347" s="8"/>
      <c r="D1347" s="9"/>
      <c r="E1347" s="231"/>
      <c r="F1347" s="218"/>
      <c r="G1347" s="218"/>
      <c r="H1347" s="218"/>
      <c r="I1347" s="218"/>
    </row>
    <row r="1348" spans="1:9" x14ac:dyDescent="0.25">
      <c r="A1348" s="6"/>
      <c r="C1348" s="8"/>
      <c r="D1348" s="9"/>
      <c r="E1348" s="231"/>
      <c r="F1348" s="218"/>
      <c r="G1348" s="218"/>
      <c r="H1348" s="218"/>
      <c r="I1348" s="218"/>
    </row>
    <row r="1349" spans="1:9" x14ac:dyDescent="0.25">
      <c r="A1349" s="6"/>
      <c r="C1349" s="8"/>
      <c r="D1349" s="9"/>
      <c r="E1349" s="231"/>
      <c r="F1349" s="218"/>
      <c r="G1349" s="218"/>
      <c r="H1349" s="218"/>
      <c r="I1349" s="218"/>
    </row>
    <row r="1350" spans="1:9" x14ac:dyDescent="0.25">
      <c r="A1350" s="6"/>
      <c r="B1350" s="7"/>
      <c r="C1350" s="8"/>
      <c r="D1350" s="9"/>
      <c r="E1350" s="230"/>
      <c r="F1350" s="218"/>
      <c r="G1350" s="218"/>
      <c r="H1350" s="218"/>
      <c r="I1350" s="218"/>
    </row>
    <row r="1351" spans="1:9" x14ac:dyDescent="0.25">
      <c r="A1351" s="6"/>
      <c r="B1351" s="7"/>
      <c r="C1351" s="8"/>
      <c r="D1351" s="9"/>
      <c r="E1351" s="230"/>
      <c r="F1351" s="218"/>
      <c r="G1351" s="218"/>
      <c r="H1351" s="218"/>
      <c r="I1351" s="218"/>
    </row>
    <row r="1352" spans="1:9" x14ac:dyDescent="0.25">
      <c r="E1352" s="231"/>
      <c r="F1352" s="171"/>
      <c r="G1352" s="171"/>
      <c r="H1352" s="171"/>
      <c r="I1352" s="171"/>
    </row>
    <row r="1353" spans="1:9" x14ac:dyDescent="0.25">
      <c r="E1353" s="231"/>
      <c r="F1353" s="171"/>
      <c r="G1353" s="171"/>
      <c r="H1353" s="171"/>
      <c r="I1353" s="171"/>
    </row>
    <row r="1354" spans="1:9" x14ac:dyDescent="0.25">
      <c r="C1354" s="8"/>
      <c r="D1354" s="9"/>
      <c r="E1354" s="231"/>
      <c r="F1354" s="171"/>
      <c r="G1354" s="171"/>
      <c r="H1354" s="171"/>
      <c r="I1354" s="171"/>
    </row>
    <row r="1355" spans="1:9" x14ac:dyDescent="0.25">
      <c r="C1355" s="8"/>
      <c r="D1355" s="9"/>
      <c r="E1355" s="231"/>
      <c r="F1355" s="171"/>
      <c r="G1355" s="171"/>
      <c r="H1355" s="171"/>
      <c r="I1355" s="171"/>
    </row>
    <row r="1356" spans="1:9" x14ac:dyDescent="0.25">
      <c r="E1356" s="231"/>
      <c r="F1356" s="171"/>
      <c r="G1356" s="171"/>
      <c r="H1356" s="171"/>
      <c r="I1356" s="171"/>
    </row>
    <row r="1357" spans="1:9" x14ac:dyDescent="0.25">
      <c r="E1357" s="231"/>
      <c r="F1357" s="171"/>
      <c r="G1357" s="171"/>
      <c r="H1357" s="171"/>
      <c r="I1357" s="171"/>
    </row>
    <row r="1358" spans="1:9" x14ac:dyDescent="0.25">
      <c r="E1358" s="231"/>
      <c r="F1358" s="171"/>
      <c r="G1358" s="171"/>
      <c r="H1358" s="171"/>
      <c r="I1358" s="171"/>
    </row>
    <row r="1359" spans="1:9" x14ac:dyDescent="0.25">
      <c r="F1359" s="171"/>
      <c r="G1359" s="171"/>
      <c r="H1359" s="171"/>
      <c r="I1359" s="171"/>
    </row>
    <row r="1360" spans="1:9" x14ac:dyDescent="0.25">
      <c r="F1360" s="171"/>
      <c r="G1360" s="171"/>
      <c r="H1360" s="171"/>
      <c r="I1360" s="171"/>
    </row>
    <row r="1361" spans="1:9" x14ac:dyDescent="0.25">
      <c r="A1361" s="6"/>
      <c r="F1361" s="218"/>
      <c r="G1361" s="218"/>
      <c r="H1361" s="218"/>
      <c r="I1361" s="218"/>
    </row>
    <row r="1362" spans="1:9" x14ac:dyDescent="0.25">
      <c r="A1362" s="6"/>
      <c r="F1362" s="218"/>
      <c r="G1362" s="218"/>
      <c r="H1362" s="218"/>
      <c r="I1362" s="218"/>
    </row>
    <row r="1363" spans="1:9" x14ac:dyDescent="0.25">
      <c r="A1363" s="6"/>
      <c r="F1363" s="218"/>
      <c r="G1363" s="218"/>
      <c r="H1363" s="218"/>
      <c r="I1363" s="218"/>
    </row>
    <row r="1364" spans="1:9" x14ac:dyDescent="0.25">
      <c r="A1364" s="6"/>
      <c r="F1364" s="218"/>
      <c r="G1364" s="218"/>
      <c r="H1364" s="218"/>
      <c r="I1364" s="218"/>
    </row>
    <row r="1365" spans="1:9" x14ac:dyDescent="0.25">
      <c r="A1365" s="6"/>
      <c r="F1365" s="218"/>
      <c r="G1365" s="218"/>
      <c r="H1365" s="218"/>
      <c r="I1365" s="218"/>
    </row>
    <row r="1366" spans="1:9" x14ac:dyDescent="0.25">
      <c r="E1366" s="231"/>
      <c r="F1366" s="171"/>
      <c r="G1366" s="171"/>
      <c r="H1366" s="171"/>
      <c r="I1366" s="171"/>
    </row>
    <row r="1367" spans="1:9" x14ac:dyDescent="0.25">
      <c r="E1367" s="231"/>
      <c r="F1367" s="171"/>
      <c r="G1367" s="171"/>
      <c r="H1367" s="171"/>
      <c r="I1367" s="171"/>
    </row>
    <row r="1368" spans="1:9" x14ac:dyDescent="0.25">
      <c r="E1368" s="231"/>
      <c r="F1368" s="171"/>
      <c r="G1368" s="171"/>
      <c r="H1368" s="171"/>
      <c r="I1368" s="171"/>
    </row>
    <row r="1369" spans="1:9" x14ac:dyDescent="0.25">
      <c r="E1369" s="231"/>
      <c r="F1369" s="171"/>
      <c r="G1369" s="171"/>
      <c r="H1369" s="171"/>
      <c r="I1369" s="171"/>
    </row>
    <row r="1370" spans="1:9" x14ac:dyDescent="0.25">
      <c r="A1370" s="6"/>
      <c r="B1370" s="7"/>
      <c r="C1370" s="8"/>
      <c r="D1370" s="9"/>
      <c r="E1370" s="230"/>
      <c r="F1370" s="218"/>
      <c r="G1370" s="218"/>
      <c r="H1370" s="218"/>
      <c r="I1370" s="218"/>
    </row>
    <row r="1371" spans="1:9" x14ac:dyDescent="0.25">
      <c r="A1371" s="6"/>
      <c r="B1371" s="7"/>
      <c r="C1371" s="8"/>
      <c r="D1371" s="9"/>
      <c r="E1371" s="230"/>
      <c r="F1371" s="218"/>
      <c r="G1371" s="218"/>
      <c r="H1371" s="218"/>
      <c r="I1371" s="218"/>
    </row>
    <row r="1372" spans="1:9" x14ac:dyDescent="0.25">
      <c r="A1372" s="6"/>
      <c r="F1372" s="218"/>
      <c r="G1372" s="218"/>
      <c r="H1372" s="218"/>
      <c r="I1372" s="218"/>
    </row>
    <row r="1373" spans="1:9" x14ac:dyDescent="0.25">
      <c r="A1373" s="6"/>
      <c r="F1373" s="218"/>
      <c r="G1373" s="218"/>
      <c r="H1373" s="218"/>
      <c r="I1373" s="218"/>
    </row>
    <row r="1374" spans="1:9" x14ac:dyDescent="0.25">
      <c r="A1374" s="6"/>
      <c r="E1374" s="9"/>
      <c r="F1374" s="218"/>
      <c r="G1374" s="218"/>
      <c r="H1374" s="218"/>
      <c r="I1374" s="218"/>
    </row>
    <row r="1375" spans="1:9" x14ac:dyDescent="0.25">
      <c r="A1375" s="235"/>
      <c r="B1375" s="236"/>
      <c r="C1375" s="237"/>
      <c r="D1375" s="238"/>
      <c r="E1375" s="238"/>
      <c r="F1375" s="218"/>
      <c r="G1375" s="218"/>
      <c r="H1375" s="218"/>
      <c r="I1375" s="171"/>
    </row>
    <row r="1376" spans="1:9" x14ac:dyDescent="0.25">
      <c r="A1376" s="235"/>
      <c r="B1376" s="236"/>
      <c r="C1376" s="237"/>
      <c r="D1376" s="238"/>
      <c r="E1376" s="238"/>
      <c r="F1376" s="218"/>
      <c r="G1376" s="218"/>
      <c r="H1376" s="218"/>
      <c r="I1376" s="171"/>
    </row>
    <row r="1377" spans="1:9" x14ac:dyDescent="0.25">
      <c r="A1377" s="235"/>
      <c r="B1377" s="236"/>
      <c r="C1377" s="237"/>
      <c r="D1377" s="238"/>
      <c r="E1377" s="238"/>
      <c r="F1377" s="218"/>
      <c r="G1377" s="218"/>
      <c r="H1377" s="218"/>
      <c r="I1377" s="171"/>
    </row>
    <row r="1378" spans="1:9" x14ac:dyDescent="0.25">
      <c r="A1378" s="235"/>
      <c r="B1378" s="236"/>
      <c r="C1378" s="237"/>
      <c r="D1378" s="238"/>
      <c r="E1378" s="238"/>
      <c r="F1378" s="218"/>
      <c r="G1378" s="218"/>
      <c r="H1378" s="218"/>
      <c r="I1378" s="171"/>
    </row>
    <row r="1379" spans="1:9" x14ac:dyDescent="0.25">
      <c r="F1379" s="171"/>
      <c r="G1379" s="171"/>
      <c r="H1379" s="171"/>
      <c r="I1379" s="171"/>
    </row>
    <row r="1380" spans="1:9" x14ac:dyDescent="0.25">
      <c r="C1380" s="8"/>
      <c r="D1380" s="9"/>
      <c r="F1380" s="171"/>
      <c r="G1380" s="171"/>
      <c r="H1380" s="171"/>
      <c r="I1380" s="171"/>
    </row>
    <row r="1381" spans="1:9" x14ac:dyDescent="0.25">
      <c r="A1381" s="6"/>
      <c r="B1381" s="7"/>
      <c r="C1381" s="8"/>
      <c r="D1381" s="9"/>
      <c r="E1381" s="230"/>
      <c r="F1381" s="218"/>
      <c r="G1381" s="218"/>
      <c r="H1381" s="218"/>
      <c r="I1381" s="171"/>
    </row>
    <row r="1382" spans="1:9" x14ac:dyDescent="0.25">
      <c r="E1382" s="231"/>
      <c r="F1382" s="171"/>
      <c r="G1382" s="171"/>
      <c r="H1382" s="171"/>
      <c r="I1382" s="171"/>
    </row>
    <row r="1383" spans="1:9" x14ac:dyDescent="0.25">
      <c r="E1383" s="231"/>
      <c r="F1383" s="171"/>
      <c r="G1383" s="171"/>
      <c r="H1383" s="171"/>
      <c r="I1383" s="171"/>
    </row>
    <row r="1384" spans="1:9" x14ac:dyDescent="0.25">
      <c r="E1384" s="231"/>
      <c r="F1384" s="171"/>
      <c r="G1384" s="171"/>
      <c r="H1384" s="171"/>
      <c r="I1384" s="171"/>
    </row>
    <row r="1385" spans="1:9" x14ac:dyDescent="0.25">
      <c r="E1385" s="231"/>
      <c r="F1385" s="171"/>
      <c r="G1385" s="171"/>
      <c r="H1385" s="171"/>
      <c r="I1385" s="171"/>
    </row>
    <row r="1386" spans="1:9" x14ac:dyDescent="0.25">
      <c r="F1386" s="171"/>
      <c r="G1386" s="171"/>
      <c r="H1386" s="171"/>
      <c r="I1386" s="171"/>
    </row>
    <row r="1387" spans="1:9" x14ac:dyDescent="0.25">
      <c r="F1387" s="171"/>
      <c r="G1387" s="171"/>
      <c r="H1387" s="171"/>
      <c r="I1387" s="171"/>
    </row>
    <row r="1388" spans="1:9" x14ac:dyDescent="0.25">
      <c r="A1388" s="6"/>
      <c r="B1388" s="7"/>
      <c r="C1388" s="8"/>
      <c r="D1388" s="9"/>
      <c r="E1388" s="9"/>
      <c r="F1388" s="218"/>
      <c r="G1388" s="218"/>
      <c r="H1388" s="218"/>
      <c r="I1388" s="218"/>
    </row>
    <row r="1389" spans="1:9" x14ac:dyDescent="0.25">
      <c r="A1389" s="6"/>
      <c r="B1389" s="7"/>
      <c r="C1389" s="8"/>
      <c r="D1389" s="9"/>
      <c r="E1389" s="9"/>
      <c r="F1389" s="218"/>
      <c r="G1389" s="218"/>
      <c r="H1389" s="218"/>
      <c r="I1389" s="218"/>
    </row>
    <row r="1390" spans="1:9" x14ac:dyDescent="0.25">
      <c r="A1390" s="6"/>
      <c r="B1390" s="7"/>
      <c r="C1390" s="8"/>
      <c r="D1390" s="9"/>
      <c r="E1390" s="9"/>
      <c r="F1390" s="218"/>
      <c r="G1390" s="218"/>
      <c r="H1390" s="218"/>
      <c r="I1390" s="218"/>
    </row>
    <row r="1391" spans="1:9" x14ac:dyDescent="0.25">
      <c r="A1391" s="6"/>
      <c r="B1391" s="7"/>
      <c r="C1391" s="8"/>
      <c r="D1391" s="9"/>
      <c r="E1391" s="9"/>
      <c r="F1391" s="218"/>
      <c r="G1391" s="218"/>
      <c r="H1391" s="218"/>
      <c r="I1391" s="218"/>
    </row>
    <row r="1392" spans="1:9" x14ac:dyDescent="0.25">
      <c r="F1392" s="171"/>
      <c r="G1392" s="171"/>
      <c r="H1392" s="171"/>
      <c r="I1392" s="171"/>
    </row>
    <row r="1393" spans="1:9" x14ac:dyDescent="0.25">
      <c r="A1393" s="6"/>
      <c r="F1393" s="171"/>
      <c r="G1393" s="171"/>
      <c r="H1393" s="171"/>
      <c r="I1393" s="171"/>
    </row>
    <row r="1394" spans="1:9" x14ac:dyDescent="0.25">
      <c r="E1394" s="231"/>
      <c r="F1394" s="171"/>
      <c r="G1394" s="171"/>
      <c r="H1394" s="171"/>
      <c r="I1394" s="171"/>
    </row>
    <row r="1395" spans="1:9" x14ac:dyDescent="0.25">
      <c r="C1395" s="8"/>
      <c r="D1395" s="9"/>
      <c r="E1395" s="231"/>
      <c r="F1395" s="171"/>
      <c r="G1395" s="171"/>
      <c r="H1395" s="171"/>
      <c r="I1395" s="171"/>
    </row>
    <row r="1396" spans="1:9" x14ac:dyDescent="0.25">
      <c r="C1396" s="8"/>
      <c r="D1396" s="9"/>
      <c r="E1396" s="231"/>
      <c r="F1396" s="171"/>
      <c r="G1396" s="171"/>
      <c r="H1396" s="171"/>
      <c r="I1396" s="171"/>
    </row>
    <row r="1397" spans="1:9" x14ac:dyDescent="0.25">
      <c r="E1397" s="231"/>
      <c r="F1397" s="171"/>
      <c r="G1397" s="171"/>
      <c r="H1397" s="171"/>
      <c r="I1397" s="171"/>
    </row>
    <row r="1398" spans="1:9" x14ac:dyDescent="0.25">
      <c r="E1398" s="231"/>
      <c r="F1398" s="171"/>
      <c r="G1398" s="171"/>
      <c r="H1398" s="171"/>
      <c r="I1398" s="171"/>
    </row>
    <row r="1399" spans="1:9" x14ac:dyDescent="0.25">
      <c r="E1399" s="231"/>
      <c r="F1399" s="171"/>
      <c r="G1399" s="171"/>
      <c r="H1399" s="171"/>
      <c r="I1399" s="171"/>
    </row>
    <row r="1400" spans="1:9" x14ac:dyDescent="0.25">
      <c r="E1400" s="231"/>
      <c r="F1400" s="171"/>
      <c r="G1400" s="171"/>
      <c r="H1400" s="171"/>
      <c r="I1400" s="171"/>
    </row>
    <row r="1401" spans="1:9" x14ac:dyDescent="0.25">
      <c r="E1401" s="231"/>
      <c r="F1401" s="171"/>
      <c r="G1401" s="171"/>
      <c r="H1401" s="171"/>
      <c r="I1401" s="171"/>
    </row>
    <row r="1402" spans="1:9" x14ac:dyDescent="0.25">
      <c r="F1402" s="171"/>
      <c r="G1402" s="171"/>
      <c r="H1402" s="171"/>
      <c r="I1402" s="171"/>
    </row>
    <row r="1403" spans="1:9" x14ac:dyDescent="0.25">
      <c r="A1403" s="6"/>
      <c r="F1403" s="218"/>
      <c r="G1403" s="218"/>
      <c r="H1403" s="218"/>
      <c r="I1403" s="218"/>
    </row>
    <row r="1404" spans="1:9" x14ac:dyDescent="0.25">
      <c r="A1404" s="6"/>
      <c r="F1404" s="218"/>
      <c r="G1404" s="218"/>
      <c r="H1404" s="218"/>
      <c r="I1404" s="218"/>
    </row>
    <row r="1405" spans="1:9" x14ac:dyDescent="0.25">
      <c r="A1405" s="6"/>
      <c r="F1405" s="218"/>
      <c r="G1405" s="218"/>
      <c r="H1405" s="218"/>
      <c r="I1405" s="218"/>
    </row>
    <row r="1406" spans="1:9" x14ac:dyDescent="0.25">
      <c r="A1406" s="6"/>
      <c r="F1406" s="218"/>
      <c r="G1406" s="218"/>
      <c r="H1406" s="218"/>
      <c r="I1406" s="218"/>
    </row>
    <row r="1407" spans="1:9" x14ac:dyDescent="0.25">
      <c r="F1407" s="171"/>
      <c r="G1407" s="171"/>
      <c r="H1407" s="171"/>
      <c r="I1407" s="171"/>
    </row>
    <row r="1408" spans="1:9" x14ac:dyDescent="0.25">
      <c r="A1408" s="6"/>
      <c r="F1408" s="171"/>
      <c r="G1408" s="171"/>
      <c r="H1408" s="171"/>
      <c r="I1408" s="171"/>
    </row>
    <row r="1409" spans="1:9" x14ac:dyDescent="0.25">
      <c r="E1409" s="231"/>
      <c r="F1409" s="171"/>
      <c r="G1409" s="171"/>
      <c r="H1409" s="171"/>
      <c r="I1409" s="171"/>
    </row>
    <row r="1410" spans="1:9" x14ac:dyDescent="0.25">
      <c r="E1410" s="231"/>
      <c r="F1410" s="171"/>
      <c r="G1410" s="171"/>
      <c r="H1410" s="171"/>
      <c r="I1410" s="171"/>
    </row>
    <row r="1411" spans="1:9" x14ac:dyDescent="0.25">
      <c r="F1411" s="171"/>
      <c r="G1411" s="171"/>
      <c r="H1411" s="171"/>
      <c r="I1411" s="171"/>
    </row>
    <row r="1412" spans="1:9" x14ac:dyDescent="0.25">
      <c r="F1412" s="171"/>
      <c r="G1412" s="171"/>
      <c r="H1412" s="171"/>
      <c r="I1412" s="171"/>
    </row>
    <row r="1413" spans="1:9" x14ac:dyDescent="0.25">
      <c r="A1413" s="6"/>
      <c r="F1413" s="218"/>
      <c r="G1413" s="218"/>
      <c r="H1413" s="218"/>
      <c r="I1413" s="218"/>
    </row>
    <row r="1414" spans="1:9" x14ac:dyDescent="0.25">
      <c r="F1414" s="171"/>
      <c r="G1414" s="171"/>
      <c r="H1414" s="171"/>
      <c r="I1414" s="171"/>
    </row>
    <row r="1415" spans="1:9" x14ac:dyDescent="0.25">
      <c r="A1415" s="6"/>
      <c r="F1415" s="171"/>
      <c r="G1415" s="171"/>
      <c r="H1415" s="171"/>
      <c r="I1415" s="171"/>
    </row>
    <row r="1416" spans="1:9" x14ac:dyDescent="0.25">
      <c r="E1416" s="231"/>
      <c r="F1416" s="171"/>
      <c r="G1416" s="171"/>
      <c r="H1416" s="171"/>
      <c r="I1416" s="171"/>
    </row>
    <row r="1417" spans="1:9" x14ac:dyDescent="0.25">
      <c r="A1417" s="6"/>
      <c r="B1417" s="7"/>
      <c r="C1417" s="8"/>
      <c r="D1417" s="9"/>
      <c r="E1417" s="230"/>
      <c r="F1417" s="218"/>
      <c r="G1417" s="218"/>
      <c r="H1417" s="218"/>
      <c r="I1417" s="218"/>
    </row>
    <row r="1418" spans="1:9" x14ac:dyDescent="0.25">
      <c r="F1418" s="171"/>
      <c r="G1418" s="171"/>
      <c r="H1418" s="171"/>
      <c r="I1418" s="171"/>
    </row>
    <row r="1419" spans="1:9" x14ac:dyDescent="0.25">
      <c r="A1419" s="6"/>
      <c r="E1419" s="231"/>
      <c r="F1419" s="218"/>
      <c r="G1419" s="218"/>
      <c r="H1419" s="218"/>
      <c r="I1419" s="218"/>
    </row>
    <row r="1420" spans="1:9" x14ac:dyDescent="0.25">
      <c r="A1420" s="6"/>
      <c r="E1420" s="231"/>
      <c r="F1420" s="218"/>
      <c r="G1420" s="218"/>
      <c r="H1420" s="218"/>
      <c r="I1420" s="218"/>
    </row>
    <row r="1429" spans="1:10" x14ac:dyDescent="0.25">
      <c r="C1429" s="8"/>
      <c r="D1429" s="9"/>
    </row>
    <row r="1430" spans="1:10" x14ac:dyDescent="0.25">
      <c r="A1430" s="6"/>
    </row>
    <row r="1431" spans="1:10" x14ac:dyDescent="0.25">
      <c r="E1431" s="231"/>
      <c r="F1431" s="171"/>
      <c r="G1431" s="171"/>
      <c r="H1431" s="171"/>
      <c r="I1431" s="171"/>
    </row>
    <row r="1432" spans="1:10" x14ac:dyDescent="0.25">
      <c r="E1432" s="231"/>
      <c r="F1432" s="171"/>
      <c r="G1432" s="171"/>
      <c r="H1432" s="171"/>
      <c r="I1432" s="171"/>
    </row>
    <row r="1433" spans="1:10" x14ac:dyDescent="0.25">
      <c r="E1433" s="231"/>
      <c r="F1433" s="171"/>
      <c r="G1433" s="171"/>
      <c r="H1433" s="171"/>
      <c r="I1433" s="171"/>
    </row>
    <row r="1434" spans="1:10" x14ac:dyDescent="0.25">
      <c r="F1434" s="171"/>
      <c r="G1434" s="171"/>
      <c r="H1434" s="171"/>
      <c r="I1434" s="171"/>
    </row>
    <row r="1435" spans="1:10" x14ac:dyDescent="0.25">
      <c r="F1435" s="171"/>
      <c r="G1435" s="171"/>
      <c r="H1435" s="171"/>
      <c r="I1435" s="171"/>
    </row>
    <row r="1436" spans="1:10" x14ac:dyDescent="0.25">
      <c r="F1436" s="171"/>
      <c r="G1436" s="171"/>
      <c r="H1436" s="171"/>
      <c r="I1436" s="171"/>
    </row>
    <row r="1437" spans="1:10" x14ac:dyDescent="0.25">
      <c r="A1437" s="6"/>
      <c r="B1437" s="7"/>
      <c r="C1437" s="8"/>
      <c r="D1437" s="9"/>
      <c r="E1437" s="9"/>
      <c r="F1437" s="218"/>
      <c r="G1437" s="218"/>
      <c r="H1437" s="218"/>
      <c r="I1437" s="218"/>
    </row>
    <row r="1438" spans="1:10" x14ac:dyDescent="0.25">
      <c r="A1438" s="6"/>
      <c r="B1438" s="7"/>
      <c r="C1438" s="8"/>
      <c r="D1438" s="9"/>
      <c r="E1438" s="9"/>
      <c r="F1438" s="218"/>
      <c r="G1438" s="218"/>
      <c r="H1438" s="218"/>
      <c r="I1438" s="218"/>
      <c r="J1438" s="9"/>
    </row>
    <row r="1439" spans="1:10" x14ac:dyDescent="0.25">
      <c r="A1439" s="6"/>
      <c r="B1439" s="7"/>
      <c r="C1439" s="8"/>
      <c r="D1439" s="9"/>
      <c r="E1439" s="9"/>
      <c r="F1439" s="218"/>
      <c r="G1439" s="218"/>
      <c r="H1439" s="218"/>
      <c r="I1439" s="218"/>
      <c r="J1439" s="9"/>
    </row>
    <row r="1440" spans="1:10" x14ac:dyDescent="0.25">
      <c r="A1440" s="6"/>
      <c r="B1440" s="7"/>
      <c r="C1440" s="8"/>
      <c r="D1440" s="9"/>
      <c r="E1440" s="9"/>
      <c r="F1440" s="218"/>
      <c r="G1440" s="218"/>
      <c r="H1440" s="218"/>
      <c r="I1440" s="218"/>
      <c r="J1440" s="9"/>
    </row>
    <row r="1441" spans="1:9" x14ac:dyDescent="0.25">
      <c r="F1441" s="171"/>
      <c r="G1441" s="171"/>
      <c r="H1441" s="171"/>
      <c r="I1441" s="171"/>
    </row>
    <row r="1442" spans="1:9" x14ac:dyDescent="0.25">
      <c r="A1442" s="6"/>
      <c r="F1442" s="171"/>
      <c r="G1442" s="171"/>
      <c r="H1442" s="171"/>
      <c r="I1442" s="171"/>
    </row>
    <row r="1443" spans="1:9" x14ac:dyDescent="0.25">
      <c r="E1443" s="231"/>
      <c r="F1443" s="171"/>
      <c r="G1443" s="171"/>
      <c r="H1443" s="171"/>
      <c r="I1443" s="171"/>
    </row>
    <row r="1444" spans="1:9" x14ac:dyDescent="0.25">
      <c r="E1444" s="231"/>
      <c r="F1444" s="171"/>
      <c r="G1444" s="171"/>
      <c r="H1444" s="171"/>
      <c r="I1444" s="171"/>
    </row>
    <row r="1445" spans="1:9" x14ac:dyDescent="0.25">
      <c r="E1445" s="231"/>
      <c r="F1445" s="171"/>
      <c r="G1445" s="171"/>
      <c r="H1445" s="171"/>
      <c r="I1445" s="171"/>
    </row>
    <row r="1446" spans="1:9" x14ac:dyDescent="0.25">
      <c r="E1446" s="231"/>
      <c r="F1446" s="171"/>
      <c r="G1446" s="171"/>
      <c r="H1446" s="171"/>
      <c r="I1446" s="171"/>
    </row>
    <row r="1447" spans="1:9" x14ac:dyDescent="0.25">
      <c r="E1447" s="231"/>
      <c r="F1447" s="171"/>
      <c r="G1447" s="171"/>
      <c r="H1447" s="171"/>
      <c r="I1447" s="171"/>
    </row>
    <row r="1448" spans="1:9" x14ac:dyDescent="0.25">
      <c r="E1448" s="231"/>
      <c r="F1448" s="171"/>
      <c r="G1448" s="171"/>
      <c r="H1448" s="171"/>
      <c r="I1448" s="171"/>
    </row>
    <row r="1449" spans="1:9" x14ac:dyDescent="0.25">
      <c r="E1449" s="231"/>
      <c r="F1449" s="171"/>
      <c r="G1449" s="171"/>
      <c r="H1449" s="171"/>
      <c r="I1449" s="171"/>
    </row>
    <row r="1450" spans="1:9" x14ac:dyDescent="0.25">
      <c r="F1450" s="171"/>
      <c r="G1450" s="171"/>
      <c r="H1450" s="171"/>
      <c r="I1450" s="171"/>
    </row>
    <row r="1451" spans="1:9" x14ac:dyDescent="0.25">
      <c r="A1451" s="6"/>
      <c r="F1451" s="218"/>
      <c r="G1451" s="218"/>
      <c r="H1451" s="218"/>
      <c r="I1451" s="218"/>
    </row>
    <row r="1452" spans="1:9" x14ac:dyDescent="0.25">
      <c r="A1452" s="6"/>
      <c r="F1452" s="218"/>
      <c r="G1452" s="218"/>
      <c r="H1452" s="218"/>
      <c r="I1452" s="218"/>
    </row>
    <row r="1453" spans="1:9" x14ac:dyDescent="0.25">
      <c r="A1453" s="6"/>
      <c r="F1453" s="218"/>
      <c r="G1453" s="218"/>
      <c r="H1453" s="218"/>
      <c r="I1453" s="218"/>
    </row>
    <row r="1454" spans="1:9" x14ac:dyDescent="0.25">
      <c r="A1454" s="6"/>
      <c r="F1454" s="218"/>
      <c r="G1454" s="218"/>
      <c r="H1454" s="218"/>
      <c r="I1454" s="218"/>
    </row>
    <row r="1455" spans="1:9" x14ac:dyDescent="0.25">
      <c r="F1455" s="171"/>
      <c r="G1455" s="171"/>
      <c r="H1455" s="171"/>
      <c r="I1455" s="171"/>
    </row>
    <row r="1456" spans="1:9" x14ac:dyDescent="0.25">
      <c r="A1456" s="6"/>
      <c r="F1456" s="171"/>
      <c r="G1456" s="171"/>
      <c r="H1456" s="171"/>
      <c r="I1456" s="171"/>
    </row>
    <row r="1457" spans="1:9" x14ac:dyDescent="0.25">
      <c r="E1457" s="231"/>
      <c r="F1457" s="171"/>
      <c r="G1457" s="171"/>
      <c r="H1457" s="171"/>
      <c r="I1457" s="171"/>
    </row>
    <row r="1458" spans="1:9" x14ac:dyDescent="0.25">
      <c r="E1458" s="231"/>
      <c r="F1458" s="171"/>
      <c r="G1458" s="171"/>
      <c r="H1458" s="171"/>
      <c r="I1458" s="171"/>
    </row>
    <row r="1459" spans="1:9" x14ac:dyDescent="0.25">
      <c r="F1459" s="171"/>
      <c r="G1459" s="171"/>
      <c r="H1459" s="171"/>
      <c r="I1459" s="171"/>
    </row>
    <row r="1460" spans="1:9" x14ac:dyDescent="0.25">
      <c r="A1460" s="6"/>
      <c r="F1460" s="218"/>
      <c r="G1460" s="218"/>
      <c r="H1460" s="218"/>
      <c r="I1460" s="218"/>
    </row>
    <row r="1461" spans="1:9" x14ac:dyDescent="0.25">
      <c r="F1461" s="171"/>
      <c r="G1461" s="171"/>
      <c r="H1461" s="171"/>
      <c r="I1461" s="171"/>
    </row>
    <row r="1462" spans="1:9" x14ac:dyDescent="0.25">
      <c r="E1462" s="231"/>
      <c r="F1462" s="171"/>
      <c r="G1462" s="171"/>
      <c r="H1462" s="171"/>
      <c r="I1462" s="171"/>
    </row>
    <row r="1463" spans="1:9" x14ac:dyDescent="0.25">
      <c r="E1463" s="231"/>
      <c r="F1463" s="171"/>
      <c r="G1463" s="171"/>
      <c r="H1463" s="171"/>
      <c r="I1463" s="171"/>
    </row>
    <row r="1464" spans="1:9" x14ac:dyDescent="0.25">
      <c r="A1464" s="6"/>
      <c r="B1464" s="7"/>
      <c r="C1464" s="8"/>
      <c r="D1464" s="9"/>
      <c r="E1464" s="9"/>
      <c r="F1464" s="218"/>
      <c r="G1464" s="218"/>
      <c r="H1464" s="218"/>
      <c r="I1464" s="218"/>
    </row>
    <row r="1465" spans="1:9" x14ac:dyDescent="0.25">
      <c r="F1465" s="171"/>
      <c r="G1465" s="171"/>
      <c r="H1465" s="171"/>
      <c r="I1465" s="171"/>
    </row>
    <row r="1466" spans="1:9" x14ac:dyDescent="0.25">
      <c r="F1466" s="171"/>
      <c r="G1466" s="171"/>
      <c r="H1466" s="171"/>
      <c r="I1466" s="171"/>
    </row>
    <row r="1467" spans="1:9" x14ac:dyDescent="0.25">
      <c r="A1467" s="6"/>
      <c r="F1467" s="9"/>
      <c r="G1467" s="9"/>
      <c r="H1467" s="9"/>
      <c r="I1467" s="9"/>
    </row>
    <row r="1469" spans="1:9" x14ac:dyDescent="0.25">
      <c r="A1469" s="6"/>
      <c r="B1469" s="7"/>
    </row>
    <row r="1473" spans="1:10" x14ac:dyDescent="0.25">
      <c r="A1473" s="6"/>
      <c r="B1473" s="7"/>
      <c r="C1473" s="8"/>
      <c r="D1473" s="9"/>
      <c r="E1473" s="218"/>
      <c r="F1473" s="218"/>
      <c r="G1473" s="218"/>
      <c r="H1473" s="218"/>
      <c r="I1473" s="218"/>
    </row>
    <row r="1474" spans="1:10" x14ac:dyDescent="0.25">
      <c r="A1474" s="6"/>
      <c r="B1474" s="7"/>
      <c r="C1474" s="8"/>
      <c r="D1474" s="9"/>
      <c r="E1474" s="218"/>
      <c r="F1474" s="218"/>
      <c r="G1474" s="218"/>
      <c r="H1474" s="218"/>
      <c r="I1474" s="218"/>
    </row>
    <row r="1475" spans="1:10" x14ac:dyDescent="0.25">
      <c r="A1475" s="6"/>
      <c r="B1475" s="7"/>
      <c r="C1475" s="8"/>
      <c r="D1475" s="9"/>
      <c r="E1475" s="218"/>
      <c r="F1475" s="218"/>
      <c r="G1475" s="218"/>
      <c r="H1475" s="218"/>
      <c r="I1475" s="218"/>
    </row>
    <row r="1476" spans="1:10" x14ac:dyDescent="0.25">
      <c r="A1476" s="6"/>
      <c r="B1476" s="7"/>
      <c r="C1476" s="8"/>
      <c r="D1476" s="9"/>
      <c r="E1476" s="218"/>
      <c r="F1476" s="218"/>
      <c r="G1476" s="218"/>
      <c r="H1476" s="218"/>
      <c r="I1476" s="218"/>
    </row>
    <row r="1478" spans="1:10" x14ac:dyDescent="0.25">
      <c r="C1478" s="8"/>
      <c r="D1478" s="9"/>
    </row>
    <row r="1479" spans="1:10" x14ac:dyDescent="0.25">
      <c r="A1479" s="6"/>
      <c r="B1479" s="7"/>
    </row>
    <row r="1480" spans="1:10" x14ac:dyDescent="0.25">
      <c r="E1480" s="231"/>
      <c r="F1480" s="171"/>
      <c r="G1480" s="171"/>
      <c r="H1480" s="171"/>
      <c r="I1480" s="171"/>
    </row>
    <row r="1481" spans="1:10" x14ac:dyDescent="0.25">
      <c r="E1481" s="231"/>
      <c r="F1481" s="171"/>
      <c r="G1481" s="171"/>
      <c r="H1481" s="171"/>
      <c r="I1481" s="171"/>
    </row>
    <row r="1482" spans="1:10" x14ac:dyDescent="0.25">
      <c r="E1482" s="231"/>
      <c r="F1482" s="171"/>
      <c r="G1482" s="171"/>
      <c r="H1482" s="171"/>
      <c r="I1482" s="171"/>
    </row>
    <row r="1483" spans="1:10" x14ac:dyDescent="0.25">
      <c r="E1483" s="231"/>
      <c r="F1483" s="171"/>
      <c r="G1483" s="171"/>
      <c r="H1483" s="171"/>
      <c r="I1483" s="171"/>
    </row>
    <row r="1484" spans="1:10" x14ac:dyDescent="0.25">
      <c r="E1484" s="231"/>
      <c r="F1484" s="171"/>
      <c r="G1484" s="171"/>
      <c r="H1484" s="171"/>
      <c r="I1484" s="171"/>
    </row>
    <row r="1485" spans="1:10" x14ac:dyDescent="0.25">
      <c r="E1485" s="231"/>
      <c r="F1485" s="171"/>
      <c r="G1485" s="171"/>
      <c r="H1485" s="171"/>
      <c r="I1485" s="171"/>
    </row>
    <row r="1486" spans="1:10" x14ac:dyDescent="0.25">
      <c r="F1486" s="171"/>
      <c r="G1486" s="171"/>
      <c r="H1486" s="171"/>
      <c r="I1486" s="171"/>
    </row>
    <row r="1487" spans="1:10" x14ac:dyDescent="0.25">
      <c r="A1487" s="6"/>
      <c r="B1487" s="7"/>
      <c r="C1487" s="8"/>
      <c r="D1487" s="9"/>
      <c r="E1487" s="9"/>
      <c r="F1487" s="218"/>
      <c r="G1487" s="218"/>
      <c r="H1487" s="218"/>
      <c r="I1487" s="218"/>
      <c r="J1487" s="9"/>
    </row>
    <row r="1488" spans="1:10" x14ac:dyDescent="0.25">
      <c r="A1488" s="6"/>
      <c r="B1488" s="7"/>
      <c r="C1488" s="8"/>
      <c r="D1488" s="9"/>
      <c r="E1488" s="9"/>
      <c r="F1488" s="218"/>
      <c r="G1488" s="218"/>
      <c r="H1488" s="218"/>
      <c r="I1488" s="218"/>
      <c r="J1488" s="9"/>
    </row>
    <row r="1489" spans="1:10" x14ac:dyDescent="0.25">
      <c r="A1489" s="6"/>
      <c r="B1489" s="7"/>
      <c r="C1489" s="8"/>
      <c r="D1489" s="9"/>
      <c r="E1489" s="9"/>
      <c r="F1489" s="218"/>
      <c r="G1489" s="218"/>
      <c r="H1489" s="218"/>
      <c r="I1489" s="218"/>
      <c r="J1489" s="9"/>
    </row>
    <row r="1490" spans="1:10" x14ac:dyDescent="0.25">
      <c r="F1490" s="171"/>
      <c r="G1490" s="171"/>
      <c r="H1490" s="171"/>
      <c r="I1490" s="171"/>
    </row>
    <row r="1491" spans="1:10" x14ac:dyDescent="0.25">
      <c r="A1491" s="6"/>
      <c r="F1491" s="171"/>
      <c r="G1491" s="171"/>
      <c r="H1491" s="171"/>
      <c r="I1491" s="171"/>
    </row>
    <row r="1492" spans="1:10" x14ac:dyDescent="0.25">
      <c r="E1492" s="231"/>
      <c r="F1492" s="171"/>
      <c r="G1492" s="171"/>
      <c r="H1492" s="171"/>
      <c r="I1492" s="171"/>
    </row>
    <row r="1493" spans="1:10" x14ac:dyDescent="0.25">
      <c r="E1493" s="231"/>
      <c r="F1493" s="171"/>
      <c r="G1493" s="171"/>
      <c r="H1493" s="171"/>
      <c r="I1493" s="171"/>
    </row>
    <row r="1494" spans="1:10" x14ac:dyDescent="0.25">
      <c r="E1494" s="231"/>
      <c r="F1494" s="171"/>
      <c r="G1494" s="171"/>
      <c r="H1494" s="171"/>
      <c r="I1494" s="171"/>
    </row>
    <row r="1495" spans="1:10" x14ac:dyDescent="0.25">
      <c r="E1495" s="231"/>
      <c r="F1495" s="171"/>
      <c r="G1495" s="171"/>
      <c r="H1495" s="171"/>
      <c r="I1495" s="171"/>
    </row>
    <row r="1496" spans="1:10" x14ac:dyDescent="0.25">
      <c r="E1496" s="231"/>
      <c r="F1496" s="171"/>
      <c r="G1496" s="171"/>
      <c r="H1496" s="171"/>
      <c r="I1496" s="171"/>
    </row>
    <row r="1497" spans="1:10" x14ac:dyDescent="0.25">
      <c r="E1497" s="231"/>
      <c r="F1497" s="171"/>
      <c r="G1497" s="171"/>
      <c r="H1497" s="171"/>
      <c r="I1497" s="171"/>
    </row>
    <row r="1498" spans="1:10" x14ac:dyDescent="0.25">
      <c r="E1498" s="231"/>
      <c r="F1498" s="171"/>
      <c r="G1498" s="171"/>
      <c r="H1498" s="171"/>
      <c r="I1498" s="171"/>
    </row>
    <row r="1499" spans="1:10" x14ac:dyDescent="0.25">
      <c r="E1499" s="231"/>
      <c r="F1499" s="171"/>
      <c r="G1499" s="171"/>
      <c r="H1499" s="171"/>
      <c r="I1499" s="171"/>
    </row>
    <row r="1500" spans="1:10" x14ac:dyDescent="0.25">
      <c r="F1500" s="171"/>
      <c r="G1500" s="171"/>
      <c r="H1500" s="171"/>
      <c r="I1500" s="171"/>
    </row>
    <row r="1501" spans="1:10" x14ac:dyDescent="0.25">
      <c r="A1501" s="6"/>
      <c r="F1501" s="218"/>
      <c r="G1501" s="218"/>
      <c r="H1501" s="218"/>
      <c r="I1501" s="218"/>
    </row>
    <row r="1502" spans="1:10" x14ac:dyDescent="0.25">
      <c r="A1502" s="6"/>
      <c r="F1502" s="218"/>
      <c r="G1502" s="218"/>
      <c r="H1502" s="218"/>
      <c r="I1502" s="218"/>
    </row>
    <row r="1503" spans="1:10" x14ac:dyDescent="0.25">
      <c r="A1503" s="6"/>
      <c r="F1503" s="218"/>
      <c r="G1503" s="218"/>
      <c r="H1503" s="218"/>
      <c r="I1503" s="218"/>
    </row>
    <row r="1504" spans="1:10" x14ac:dyDescent="0.25">
      <c r="F1504" s="171"/>
      <c r="G1504" s="171"/>
      <c r="H1504" s="171"/>
      <c r="I1504" s="171"/>
    </row>
    <row r="1505" spans="1:9" x14ac:dyDescent="0.25">
      <c r="A1505" s="6"/>
      <c r="F1505" s="171"/>
      <c r="G1505" s="171"/>
      <c r="H1505" s="171"/>
      <c r="I1505" s="171"/>
    </row>
    <row r="1506" spans="1:9" x14ac:dyDescent="0.25">
      <c r="E1506" s="231"/>
      <c r="F1506" s="171"/>
      <c r="G1506" s="171"/>
      <c r="H1506" s="171"/>
      <c r="I1506" s="171"/>
    </row>
    <row r="1507" spans="1:9" x14ac:dyDescent="0.25">
      <c r="E1507" s="231"/>
      <c r="F1507" s="171"/>
      <c r="G1507" s="171"/>
      <c r="H1507" s="171"/>
      <c r="I1507" s="171"/>
    </row>
    <row r="1508" spans="1:9" x14ac:dyDescent="0.25">
      <c r="F1508" s="171"/>
      <c r="G1508" s="171"/>
      <c r="H1508" s="171"/>
      <c r="I1508" s="171"/>
    </row>
    <row r="1509" spans="1:9" x14ac:dyDescent="0.25">
      <c r="A1509" s="6"/>
      <c r="F1509" s="218"/>
      <c r="G1509" s="218"/>
      <c r="H1509" s="218"/>
      <c r="I1509" s="218"/>
    </row>
    <row r="1510" spans="1:9" x14ac:dyDescent="0.25">
      <c r="F1510" s="171"/>
      <c r="G1510" s="171"/>
      <c r="H1510" s="171"/>
      <c r="I1510" s="171"/>
    </row>
    <row r="1511" spans="1:9" x14ac:dyDescent="0.25">
      <c r="F1511" s="171"/>
      <c r="G1511" s="171"/>
      <c r="H1511" s="171"/>
      <c r="I1511" s="171"/>
    </row>
    <row r="1512" spans="1:9" x14ac:dyDescent="0.25">
      <c r="F1512" s="171"/>
      <c r="G1512" s="171"/>
      <c r="H1512" s="171"/>
      <c r="I1512" s="171"/>
    </row>
    <row r="1513" spans="1:9" x14ac:dyDescent="0.25">
      <c r="A1513" s="6"/>
      <c r="F1513" s="218"/>
      <c r="G1513" s="218"/>
      <c r="H1513" s="218"/>
      <c r="I1513" s="218"/>
    </row>
    <row r="1514" spans="1:9" x14ac:dyDescent="0.25">
      <c r="F1514" s="171"/>
      <c r="G1514" s="171"/>
      <c r="H1514" s="171"/>
      <c r="I1514" s="171"/>
    </row>
    <row r="1515" spans="1:9" x14ac:dyDescent="0.25">
      <c r="F1515" s="171"/>
      <c r="G1515" s="171"/>
      <c r="H1515" s="171"/>
      <c r="I1515" s="171"/>
    </row>
    <row r="1516" spans="1:9" x14ac:dyDescent="0.25">
      <c r="A1516" s="6"/>
      <c r="F1516" s="9"/>
      <c r="G1516" s="9"/>
      <c r="H1516" s="9"/>
      <c r="I1516" s="9"/>
    </row>
    <row r="1518" spans="1:9" x14ac:dyDescent="0.25">
      <c r="A1518" s="6"/>
      <c r="B1518" s="7"/>
    </row>
    <row r="1520" spans="1:9" x14ac:dyDescent="0.25">
      <c r="A1520" s="6"/>
      <c r="B1520" s="7"/>
      <c r="C1520" s="8"/>
      <c r="D1520" s="9"/>
      <c r="E1520" s="218"/>
      <c r="F1520" s="218"/>
      <c r="G1520" s="218"/>
      <c r="H1520" s="218"/>
      <c r="I1520" s="218"/>
    </row>
    <row r="1526" spans="1:9" x14ac:dyDescent="0.25">
      <c r="C1526" s="8"/>
      <c r="D1526" s="9"/>
    </row>
    <row r="1527" spans="1:9" x14ac:dyDescent="0.25">
      <c r="A1527" s="6"/>
      <c r="B1527" s="7"/>
    </row>
    <row r="1528" spans="1:9" x14ac:dyDescent="0.25">
      <c r="E1528" s="231"/>
      <c r="F1528" s="171"/>
      <c r="G1528" s="171"/>
      <c r="H1528" s="171"/>
      <c r="I1528" s="171"/>
    </row>
    <row r="1529" spans="1:9" x14ac:dyDescent="0.25">
      <c r="E1529" s="231"/>
      <c r="F1529" s="171"/>
      <c r="G1529" s="171"/>
      <c r="H1529" s="171"/>
      <c r="I1529" s="171"/>
    </row>
    <row r="1530" spans="1:9" x14ac:dyDescent="0.25">
      <c r="E1530" s="231"/>
      <c r="F1530" s="171"/>
      <c r="G1530" s="171"/>
      <c r="H1530" s="171"/>
      <c r="I1530" s="171"/>
    </row>
    <row r="1531" spans="1:9" x14ac:dyDescent="0.25">
      <c r="E1531" s="231"/>
      <c r="F1531" s="171"/>
      <c r="G1531" s="171"/>
      <c r="H1531" s="171"/>
      <c r="I1531" s="171"/>
    </row>
    <row r="1532" spans="1:9" x14ac:dyDescent="0.25">
      <c r="E1532" s="231"/>
      <c r="F1532" s="171"/>
      <c r="G1532" s="171"/>
      <c r="H1532" s="171"/>
      <c r="I1532" s="171"/>
    </row>
    <row r="1533" spans="1:9" x14ac:dyDescent="0.25">
      <c r="E1533" s="231"/>
      <c r="F1533" s="171"/>
      <c r="G1533" s="171"/>
      <c r="H1533" s="171"/>
      <c r="I1533" s="171"/>
    </row>
    <row r="1534" spans="1:9" x14ac:dyDescent="0.25">
      <c r="E1534" s="231"/>
      <c r="F1534" s="171"/>
      <c r="G1534" s="171"/>
      <c r="H1534" s="171"/>
      <c r="I1534" s="171"/>
    </row>
    <row r="1535" spans="1:9" x14ac:dyDescent="0.25">
      <c r="F1535" s="171"/>
      <c r="G1535" s="171"/>
      <c r="H1535" s="171"/>
      <c r="I1535" s="171"/>
    </row>
    <row r="1536" spans="1:9" x14ac:dyDescent="0.25">
      <c r="F1536" s="171"/>
      <c r="G1536" s="171"/>
      <c r="H1536" s="171"/>
      <c r="I1536" s="171"/>
    </row>
    <row r="1537" spans="1:9" x14ac:dyDescent="0.25">
      <c r="A1537" s="6"/>
      <c r="B1537" s="7"/>
      <c r="C1537" s="8"/>
      <c r="D1537" s="9"/>
      <c r="E1537" s="9"/>
      <c r="F1537" s="218"/>
      <c r="G1537" s="218"/>
      <c r="H1537" s="218"/>
      <c r="I1537" s="218"/>
    </row>
    <row r="1538" spans="1:9" x14ac:dyDescent="0.25">
      <c r="A1538" s="6"/>
      <c r="B1538" s="7"/>
      <c r="C1538" s="8"/>
      <c r="D1538" s="9"/>
      <c r="E1538" s="9"/>
      <c r="F1538" s="218"/>
      <c r="G1538" s="218"/>
      <c r="H1538" s="218"/>
      <c r="I1538" s="218"/>
    </row>
    <row r="1539" spans="1:9" x14ac:dyDescent="0.25">
      <c r="A1539" s="6"/>
      <c r="B1539" s="7"/>
      <c r="C1539" s="8"/>
      <c r="D1539" s="9"/>
      <c r="E1539" s="9"/>
      <c r="F1539" s="218"/>
      <c r="G1539" s="218"/>
      <c r="H1539" s="218"/>
      <c r="I1539" s="218"/>
    </row>
    <row r="1540" spans="1:9" x14ac:dyDescent="0.25">
      <c r="A1540" s="6"/>
      <c r="B1540" s="7"/>
      <c r="C1540" s="8"/>
      <c r="D1540" s="9"/>
      <c r="E1540" s="9"/>
      <c r="F1540" s="218"/>
      <c r="G1540" s="218"/>
      <c r="H1540" s="218"/>
      <c r="I1540" s="218"/>
    </row>
    <row r="1541" spans="1:9" x14ac:dyDescent="0.25">
      <c r="F1541" s="171"/>
      <c r="G1541" s="171"/>
      <c r="H1541" s="171"/>
      <c r="I1541" s="171"/>
    </row>
    <row r="1542" spans="1:9" x14ac:dyDescent="0.25">
      <c r="A1542" s="6"/>
      <c r="F1542" s="171"/>
      <c r="G1542" s="171"/>
      <c r="H1542" s="171"/>
      <c r="I1542" s="171"/>
    </row>
    <row r="1543" spans="1:9" x14ac:dyDescent="0.25">
      <c r="E1543" s="231"/>
      <c r="F1543" s="171"/>
      <c r="G1543" s="171"/>
      <c r="H1543" s="171"/>
      <c r="I1543" s="171"/>
    </row>
    <row r="1544" spans="1:9" x14ac:dyDescent="0.25">
      <c r="C1544" s="8"/>
      <c r="D1544" s="9"/>
      <c r="E1544" s="231"/>
      <c r="F1544" s="171"/>
      <c r="G1544" s="171"/>
      <c r="H1544" s="171"/>
      <c r="I1544" s="171"/>
    </row>
    <row r="1545" spans="1:9" x14ac:dyDescent="0.25">
      <c r="C1545" s="8"/>
      <c r="D1545" s="9"/>
      <c r="E1545" s="231"/>
      <c r="F1545" s="171"/>
      <c r="G1545" s="171"/>
      <c r="H1545" s="171"/>
      <c r="I1545" s="171"/>
    </row>
    <row r="1546" spans="1:9" x14ac:dyDescent="0.25">
      <c r="E1546" s="231"/>
      <c r="F1546" s="171"/>
      <c r="G1546" s="171"/>
      <c r="H1546" s="171"/>
      <c r="I1546" s="171"/>
    </row>
    <row r="1547" spans="1:9" x14ac:dyDescent="0.25">
      <c r="E1547" s="231"/>
      <c r="F1547" s="171"/>
      <c r="G1547" s="171"/>
      <c r="H1547" s="171"/>
      <c r="I1547" s="171"/>
    </row>
    <row r="1548" spans="1:9" x14ac:dyDescent="0.25">
      <c r="E1548" s="231"/>
      <c r="F1548" s="171"/>
      <c r="G1548" s="171"/>
      <c r="H1548" s="171"/>
      <c r="I1548" s="171"/>
    </row>
    <row r="1549" spans="1:9" x14ac:dyDescent="0.25">
      <c r="E1549" s="231"/>
      <c r="F1549" s="171"/>
      <c r="G1549" s="171"/>
      <c r="H1549" s="171"/>
      <c r="I1549" s="171"/>
    </row>
    <row r="1550" spans="1:9" x14ac:dyDescent="0.25">
      <c r="E1550" s="231"/>
      <c r="F1550" s="171"/>
      <c r="G1550" s="171"/>
      <c r="H1550" s="171"/>
      <c r="I1550" s="171"/>
    </row>
    <row r="1551" spans="1:9" x14ac:dyDescent="0.25">
      <c r="F1551" s="171"/>
      <c r="G1551" s="171"/>
      <c r="H1551" s="171"/>
      <c r="I1551" s="171"/>
    </row>
    <row r="1552" spans="1:9" x14ac:dyDescent="0.25">
      <c r="A1552" s="6"/>
      <c r="F1552" s="218"/>
      <c r="G1552" s="218"/>
      <c r="H1552" s="218"/>
      <c r="I1552" s="218"/>
    </row>
    <row r="1553" spans="1:9" x14ac:dyDescent="0.25">
      <c r="A1553" s="6"/>
      <c r="F1553" s="218"/>
      <c r="G1553" s="218"/>
      <c r="H1553" s="218"/>
      <c r="I1553" s="218"/>
    </row>
    <row r="1554" spans="1:9" x14ac:dyDescent="0.25">
      <c r="A1554" s="6"/>
      <c r="F1554" s="218"/>
      <c r="G1554" s="218"/>
      <c r="H1554" s="218"/>
      <c r="I1554" s="218"/>
    </row>
    <row r="1555" spans="1:9" x14ac:dyDescent="0.25">
      <c r="A1555" s="6"/>
      <c r="F1555" s="218"/>
      <c r="G1555" s="218"/>
      <c r="H1555" s="218"/>
      <c r="I1555" s="218"/>
    </row>
    <row r="1556" spans="1:9" x14ac:dyDescent="0.25">
      <c r="F1556" s="171"/>
      <c r="G1556" s="171"/>
      <c r="H1556" s="171"/>
      <c r="I1556" s="171"/>
    </row>
    <row r="1557" spans="1:9" x14ac:dyDescent="0.25">
      <c r="A1557" s="6"/>
      <c r="F1557" s="171"/>
      <c r="G1557" s="171"/>
      <c r="H1557" s="171"/>
      <c r="I1557" s="171"/>
    </row>
    <row r="1558" spans="1:9" x14ac:dyDescent="0.25">
      <c r="E1558" s="231"/>
      <c r="F1558" s="171"/>
      <c r="G1558" s="171"/>
      <c r="H1558" s="171"/>
      <c r="I1558" s="171"/>
    </row>
    <row r="1559" spans="1:9" x14ac:dyDescent="0.25">
      <c r="E1559" s="231"/>
      <c r="F1559" s="171"/>
      <c r="G1559" s="171"/>
      <c r="H1559" s="171"/>
      <c r="I1559" s="171"/>
    </row>
    <row r="1560" spans="1:9" x14ac:dyDescent="0.25">
      <c r="F1560" s="171"/>
      <c r="G1560" s="171"/>
      <c r="H1560" s="171"/>
      <c r="I1560" s="171"/>
    </row>
    <row r="1561" spans="1:9" x14ac:dyDescent="0.25">
      <c r="F1561" s="171"/>
      <c r="G1561" s="171"/>
      <c r="H1561" s="171"/>
      <c r="I1561" s="171"/>
    </row>
    <row r="1562" spans="1:9" x14ac:dyDescent="0.25">
      <c r="A1562" s="6"/>
      <c r="F1562" s="218"/>
      <c r="G1562" s="218"/>
      <c r="H1562" s="218"/>
      <c r="I1562" s="218"/>
    </row>
    <row r="1563" spans="1:9" x14ac:dyDescent="0.25">
      <c r="F1563" s="171"/>
      <c r="G1563" s="171"/>
      <c r="H1563" s="171"/>
      <c r="I1563" s="171"/>
    </row>
    <row r="1564" spans="1:9" x14ac:dyDescent="0.25">
      <c r="A1564" s="6"/>
      <c r="F1564" s="171"/>
      <c r="G1564" s="171"/>
      <c r="H1564" s="171"/>
      <c r="I1564" s="171"/>
    </row>
    <row r="1565" spans="1:9" x14ac:dyDescent="0.25">
      <c r="E1565" s="231"/>
      <c r="F1565" s="171"/>
      <c r="G1565" s="171"/>
      <c r="H1565" s="171"/>
      <c r="I1565" s="171"/>
    </row>
    <row r="1566" spans="1:9" x14ac:dyDescent="0.25">
      <c r="A1566" s="6"/>
      <c r="B1566" s="7"/>
      <c r="C1566" s="8"/>
      <c r="D1566" s="9"/>
      <c r="E1566" s="230"/>
      <c r="F1566" s="218"/>
      <c r="G1566" s="218"/>
      <c r="H1566" s="218"/>
      <c r="I1566" s="218"/>
    </row>
    <row r="1567" spans="1:9" x14ac:dyDescent="0.25">
      <c r="F1567" s="171"/>
      <c r="G1567" s="171"/>
      <c r="H1567" s="171"/>
      <c r="I1567" s="171"/>
    </row>
    <row r="1568" spans="1:9" x14ac:dyDescent="0.25">
      <c r="A1568" s="6"/>
      <c r="B1568" s="7"/>
      <c r="C1568" s="8"/>
      <c r="D1568" s="9"/>
      <c r="E1568" s="9"/>
      <c r="F1568" s="9"/>
      <c r="G1568" s="9"/>
      <c r="H1568" s="9"/>
      <c r="I1568" s="9"/>
    </row>
    <row r="1569" spans="1:9" x14ac:dyDescent="0.25">
      <c r="A1569" s="6"/>
      <c r="B1569" s="7"/>
    </row>
    <row r="1574" spans="1:9" x14ac:dyDescent="0.25">
      <c r="C1574" s="8"/>
      <c r="D1574" s="9"/>
    </row>
    <row r="1575" spans="1:9" x14ac:dyDescent="0.25">
      <c r="A1575" s="6"/>
      <c r="B1575" s="7"/>
    </row>
    <row r="1576" spans="1:9" x14ac:dyDescent="0.25">
      <c r="E1576" s="231"/>
      <c r="F1576" s="171"/>
      <c r="G1576" s="171"/>
      <c r="H1576" s="171"/>
      <c r="I1576" s="171"/>
    </row>
    <row r="1577" spans="1:9" x14ac:dyDescent="0.25">
      <c r="E1577" s="231"/>
      <c r="F1577" s="171"/>
      <c r="G1577" s="171"/>
      <c r="H1577" s="171"/>
      <c r="I1577" s="171"/>
    </row>
    <row r="1578" spans="1:9" x14ac:dyDescent="0.25">
      <c r="E1578" s="231"/>
      <c r="F1578" s="171"/>
      <c r="G1578" s="171"/>
      <c r="H1578" s="171"/>
      <c r="I1578" s="171"/>
    </row>
    <row r="1579" spans="1:9" x14ac:dyDescent="0.25">
      <c r="F1579" s="171"/>
      <c r="G1579" s="171"/>
      <c r="H1579" s="171"/>
      <c r="I1579" s="171"/>
    </row>
    <row r="1580" spans="1:9" x14ac:dyDescent="0.25">
      <c r="F1580" s="171"/>
      <c r="G1580" s="171"/>
      <c r="H1580" s="171"/>
      <c r="I1580" s="171"/>
    </row>
    <row r="1581" spans="1:9" x14ac:dyDescent="0.25">
      <c r="E1581" s="231"/>
      <c r="F1581" s="171"/>
      <c r="G1581" s="171"/>
      <c r="H1581" s="171"/>
      <c r="I1581" s="171"/>
    </row>
    <row r="1582" spans="1:9" x14ac:dyDescent="0.25">
      <c r="A1582" s="6"/>
      <c r="B1582" s="7"/>
      <c r="C1582" s="8"/>
      <c r="D1582" s="9"/>
      <c r="E1582" s="9"/>
      <c r="F1582" s="218"/>
      <c r="G1582" s="218"/>
      <c r="H1582" s="218"/>
      <c r="I1582" s="218"/>
    </row>
    <row r="1583" spans="1:9" x14ac:dyDescent="0.25">
      <c r="A1583" s="6"/>
      <c r="B1583" s="7"/>
      <c r="C1583" s="8"/>
      <c r="D1583" s="9"/>
      <c r="E1583" s="9"/>
      <c r="F1583" s="218"/>
      <c r="G1583" s="218"/>
      <c r="H1583" s="218"/>
      <c r="I1583" s="218"/>
    </row>
    <row r="1584" spans="1:9" x14ac:dyDescent="0.25">
      <c r="A1584" s="6"/>
      <c r="B1584" s="7"/>
      <c r="C1584" s="8"/>
      <c r="D1584" s="9"/>
      <c r="E1584" s="9"/>
      <c r="F1584" s="218"/>
      <c r="G1584" s="218"/>
      <c r="H1584" s="218"/>
      <c r="I1584" s="218"/>
    </row>
    <row r="1585" spans="1:9" x14ac:dyDescent="0.25">
      <c r="F1585" s="171"/>
      <c r="G1585" s="171"/>
      <c r="H1585" s="171"/>
      <c r="I1585" s="171"/>
    </row>
    <row r="1586" spans="1:9" x14ac:dyDescent="0.25">
      <c r="A1586" s="6"/>
      <c r="F1586" s="171"/>
      <c r="G1586" s="171"/>
      <c r="H1586" s="171"/>
      <c r="I1586" s="171"/>
    </row>
    <row r="1587" spans="1:9" x14ac:dyDescent="0.25">
      <c r="F1587" s="171"/>
      <c r="G1587" s="171"/>
      <c r="H1587" s="171"/>
      <c r="I1587" s="171"/>
    </row>
    <row r="1588" spans="1:9" x14ac:dyDescent="0.25">
      <c r="E1588" s="231"/>
      <c r="F1588" s="171"/>
      <c r="G1588" s="171"/>
      <c r="H1588" s="171"/>
      <c r="I1588" s="171"/>
    </row>
    <row r="1589" spans="1:9" x14ac:dyDescent="0.25">
      <c r="E1589" s="231"/>
      <c r="F1589" s="171"/>
      <c r="G1589" s="171"/>
      <c r="H1589" s="171"/>
      <c r="I1589" s="171"/>
    </row>
    <row r="1590" spans="1:9" x14ac:dyDescent="0.25">
      <c r="E1590" s="231"/>
      <c r="F1590" s="171"/>
      <c r="G1590" s="171"/>
      <c r="H1590" s="171"/>
      <c r="I1590" s="171"/>
    </row>
    <row r="1591" spans="1:9" x14ac:dyDescent="0.25">
      <c r="E1591" s="231"/>
      <c r="F1591" s="171"/>
      <c r="G1591" s="171"/>
      <c r="H1591" s="171"/>
      <c r="I1591" s="171"/>
    </row>
    <row r="1592" spans="1:9" x14ac:dyDescent="0.25">
      <c r="E1592" s="231"/>
      <c r="F1592" s="171"/>
      <c r="G1592" s="171"/>
      <c r="H1592" s="171"/>
      <c r="I1592" s="171"/>
    </row>
    <row r="1593" spans="1:9" x14ac:dyDescent="0.25">
      <c r="E1593" s="231"/>
      <c r="F1593" s="171"/>
      <c r="G1593" s="171"/>
      <c r="H1593" s="171"/>
      <c r="I1593" s="171"/>
    </row>
    <row r="1594" spans="1:9" x14ac:dyDescent="0.25">
      <c r="E1594" s="231"/>
      <c r="F1594" s="171"/>
      <c r="G1594" s="171"/>
      <c r="H1594" s="171"/>
      <c r="I1594" s="171"/>
    </row>
    <row r="1595" spans="1:9" x14ac:dyDescent="0.25">
      <c r="E1595" s="231"/>
      <c r="F1595" s="171"/>
      <c r="G1595" s="171"/>
      <c r="H1595" s="171"/>
      <c r="I1595" s="171"/>
    </row>
    <row r="1596" spans="1:9" x14ac:dyDescent="0.25">
      <c r="F1596" s="171"/>
      <c r="G1596" s="171"/>
      <c r="H1596" s="171"/>
      <c r="I1596" s="171"/>
    </row>
    <row r="1597" spans="1:9" x14ac:dyDescent="0.25">
      <c r="A1597" s="6"/>
      <c r="F1597" s="218"/>
      <c r="G1597" s="218"/>
      <c r="H1597" s="218"/>
      <c r="I1597" s="218"/>
    </row>
    <row r="1598" spans="1:9" x14ac:dyDescent="0.25">
      <c r="A1598" s="6"/>
      <c r="F1598" s="218"/>
      <c r="G1598" s="218"/>
      <c r="H1598" s="218"/>
      <c r="I1598" s="218"/>
    </row>
    <row r="1599" spans="1:9" x14ac:dyDescent="0.25">
      <c r="A1599" s="6"/>
      <c r="F1599" s="218"/>
      <c r="G1599" s="218"/>
      <c r="H1599" s="218"/>
      <c r="I1599" s="218"/>
    </row>
    <row r="1600" spans="1:9" x14ac:dyDescent="0.25">
      <c r="A1600" s="6"/>
      <c r="F1600" s="218"/>
      <c r="G1600" s="218"/>
      <c r="H1600" s="218"/>
      <c r="I1600" s="218"/>
    </row>
    <row r="1601" spans="1:9" x14ac:dyDescent="0.25">
      <c r="F1601" s="171"/>
      <c r="G1601" s="171"/>
      <c r="H1601" s="171"/>
      <c r="I1601" s="171"/>
    </row>
    <row r="1602" spans="1:9" x14ac:dyDescent="0.25">
      <c r="A1602" s="6"/>
      <c r="F1602" s="171"/>
      <c r="G1602" s="171"/>
      <c r="H1602" s="171"/>
      <c r="I1602" s="171"/>
    </row>
    <row r="1603" spans="1:9" x14ac:dyDescent="0.25">
      <c r="E1603" s="231"/>
      <c r="F1603" s="171"/>
      <c r="G1603" s="171"/>
      <c r="H1603" s="171"/>
      <c r="I1603" s="171"/>
    </row>
    <row r="1604" spans="1:9" x14ac:dyDescent="0.25">
      <c r="E1604" s="231"/>
      <c r="F1604" s="171"/>
      <c r="G1604" s="171"/>
      <c r="H1604" s="171"/>
      <c r="I1604" s="171"/>
    </row>
    <row r="1605" spans="1:9" x14ac:dyDescent="0.25">
      <c r="F1605" s="171"/>
      <c r="G1605" s="171"/>
      <c r="H1605" s="171"/>
      <c r="I1605" s="171"/>
    </row>
    <row r="1606" spans="1:9" x14ac:dyDescent="0.25">
      <c r="A1606" s="6"/>
      <c r="F1606" s="218"/>
      <c r="G1606" s="218"/>
      <c r="H1606" s="218"/>
      <c r="I1606" s="218"/>
    </row>
    <row r="1607" spans="1:9" x14ac:dyDescent="0.25">
      <c r="F1607" s="171"/>
      <c r="G1607" s="171"/>
      <c r="H1607" s="171"/>
      <c r="I1607" s="171"/>
    </row>
    <row r="1608" spans="1:9" x14ac:dyDescent="0.25">
      <c r="A1608" s="6"/>
      <c r="F1608" s="171"/>
      <c r="G1608" s="171"/>
      <c r="H1608" s="171"/>
      <c r="I1608" s="171"/>
    </row>
    <row r="1609" spans="1:9" x14ac:dyDescent="0.25">
      <c r="E1609" s="231"/>
      <c r="F1609" s="171"/>
      <c r="G1609" s="171"/>
      <c r="H1609" s="171"/>
      <c r="I1609" s="171"/>
    </row>
    <row r="1610" spans="1:9" x14ac:dyDescent="0.25">
      <c r="A1610" s="6"/>
      <c r="B1610" s="7"/>
      <c r="C1610" s="8"/>
      <c r="D1610" s="9"/>
      <c r="E1610" s="9"/>
      <c r="F1610" s="218"/>
      <c r="G1610" s="218"/>
      <c r="H1610" s="218"/>
      <c r="I1610" s="218"/>
    </row>
    <row r="1611" spans="1:9" x14ac:dyDescent="0.25">
      <c r="F1611" s="171"/>
      <c r="G1611" s="171"/>
      <c r="H1611" s="171"/>
      <c r="I1611" s="171"/>
    </row>
    <row r="1612" spans="1:9" x14ac:dyDescent="0.25">
      <c r="F1612" s="171"/>
      <c r="G1612" s="171"/>
      <c r="H1612" s="171"/>
      <c r="I1612" s="171"/>
    </row>
    <row r="1613" spans="1:9" x14ac:dyDescent="0.25">
      <c r="A1613" s="6"/>
      <c r="F1613" s="218"/>
      <c r="G1613" s="218"/>
      <c r="H1613" s="218"/>
      <c r="I1613" s="218"/>
    </row>
    <row r="1615" spans="1:9" x14ac:dyDescent="0.25">
      <c r="A1615" s="6"/>
      <c r="B1615" s="7"/>
    </row>
    <row r="1616" spans="1:9" x14ac:dyDescent="0.25">
      <c r="A1616" s="6"/>
      <c r="B1616" s="7"/>
    </row>
    <row r="1617" spans="1:9" x14ac:dyDescent="0.25">
      <c r="A1617" s="6"/>
      <c r="B1617" s="7"/>
    </row>
    <row r="1618" spans="1:9" x14ac:dyDescent="0.25">
      <c r="A1618" s="6"/>
      <c r="B1618" s="7"/>
    </row>
    <row r="1619" spans="1:9" x14ac:dyDescent="0.25">
      <c r="A1619" s="6"/>
      <c r="B1619" s="7"/>
    </row>
    <row r="1622" spans="1:9" x14ac:dyDescent="0.25">
      <c r="C1622" s="8"/>
      <c r="D1622" s="9"/>
    </row>
    <row r="1623" spans="1:9" x14ac:dyDescent="0.25">
      <c r="A1623" s="6"/>
      <c r="B1623" s="7"/>
    </row>
    <row r="1624" spans="1:9" x14ac:dyDescent="0.25">
      <c r="E1624" s="231"/>
      <c r="F1624" s="171"/>
      <c r="G1624" s="171"/>
      <c r="H1624" s="171"/>
      <c r="I1624" s="171"/>
    </row>
    <row r="1625" spans="1:9" x14ac:dyDescent="0.25">
      <c r="E1625" s="231"/>
      <c r="F1625" s="171"/>
      <c r="G1625" s="171"/>
      <c r="H1625" s="171"/>
      <c r="I1625" s="171"/>
    </row>
    <row r="1626" spans="1:9" x14ac:dyDescent="0.25">
      <c r="E1626" s="231"/>
      <c r="F1626" s="171"/>
      <c r="G1626" s="171"/>
      <c r="H1626" s="171"/>
      <c r="I1626" s="171"/>
    </row>
    <row r="1627" spans="1:9" x14ac:dyDescent="0.25">
      <c r="F1627" s="171"/>
      <c r="G1627" s="171"/>
      <c r="H1627" s="171"/>
      <c r="I1627" s="171"/>
    </row>
    <row r="1628" spans="1:9" x14ac:dyDescent="0.25">
      <c r="E1628" s="231"/>
      <c r="F1628" s="171"/>
      <c r="G1628" s="171"/>
      <c r="H1628" s="171"/>
      <c r="I1628" s="171"/>
    </row>
    <row r="1629" spans="1:9" x14ac:dyDescent="0.25">
      <c r="F1629" s="171"/>
      <c r="G1629" s="171"/>
      <c r="H1629" s="171"/>
      <c r="I1629" s="171"/>
    </row>
    <row r="1630" spans="1:9" x14ac:dyDescent="0.25">
      <c r="F1630" s="171"/>
      <c r="G1630" s="171"/>
      <c r="H1630" s="171"/>
      <c r="I1630" s="171"/>
    </row>
    <row r="1631" spans="1:9" x14ac:dyDescent="0.25">
      <c r="A1631" s="6"/>
      <c r="B1631" s="7"/>
      <c r="C1631" s="8"/>
      <c r="D1631" s="9"/>
      <c r="E1631" s="9"/>
      <c r="F1631" s="218"/>
      <c r="G1631" s="218"/>
      <c r="H1631" s="218"/>
      <c r="I1631" s="218"/>
    </row>
    <row r="1632" spans="1:9" x14ac:dyDescent="0.25">
      <c r="A1632" s="6"/>
      <c r="B1632" s="7"/>
      <c r="C1632" s="8"/>
      <c r="D1632" s="9"/>
      <c r="E1632" s="9"/>
      <c r="F1632" s="218"/>
      <c r="G1632" s="218"/>
      <c r="H1632" s="218"/>
      <c r="I1632" s="218"/>
    </row>
    <row r="1633" spans="1:9" x14ac:dyDescent="0.25">
      <c r="A1633" s="6"/>
      <c r="B1633" s="7"/>
      <c r="C1633" s="8"/>
      <c r="D1633" s="9"/>
      <c r="E1633" s="9"/>
      <c r="F1633" s="218"/>
      <c r="G1633" s="218"/>
      <c r="H1633" s="218"/>
      <c r="I1633" s="218"/>
    </row>
    <row r="1634" spans="1:9" x14ac:dyDescent="0.25">
      <c r="F1634" s="171"/>
      <c r="G1634" s="171"/>
      <c r="H1634" s="171"/>
      <c r="I1634" s="171"/>
    </row>
    <row r="1635" spans="1:9" x14ac:dyDescent="0.25">
      <c r="A1635" s="6"/>
      <c r="F1635" s="171"/>
      <c r="G1635" s="171"/>
      <c r="H1635" s="171"/>
      <c r="I1635" s="171"/>
    </row>
    <row r="1636" spans="1:9" x14ac:dyDescent="0.25">
      <c r="F1636" s="171"/>
      <c r="G1636" s="171"/>
      <c r="H1636" s="171"/>
      <c r="I1636" s="218"/>
    </row>
    <row r="1637" spans="1:9" x14ac:dyDescent="0.25">
      <c r="E1637" s="231"/>
      <c r="F1637" s="171"/>
      <c r="G1637" s="171"/>
      <c r="H1637" s="171"/>
      <c r="I1637" s="171"/>
    </row>
    <row r="1638" spans="1:9" x14ac:dyDescent="0.25">
      <c r="E1638" s="231"/>
      <c r="F1638" s="171"/>
      <c r="G1638" s="171"/>
      <c r="H1638" s="171"/>
      <c r="I1638" s="171"/>
    </row>
    <row r="1639" spans="1:9" x14ac:dyDescent="0.25">
      <c r="E1639" s="231"/>
      <c r="F1639" s="171"/>
      <c r="G1639" s="171"/>
      <c r="H1639" s="171"/>
      <c r="I1639" s="171"/>
    </row>
    <row r="1640" spans="1:9" x14ac:dyDescent="0.25">
      <c r="E1640" s="231"/>
      <c r="F1640" s="171"/>
      <c r="G1640" s="171"/>
      <c r="H1640" s="171"/>
      <c r="I1640" s="171"/>
    </row>
    <row r="1641" spans="1:9" x14ac:dyDescent="0.25">
      <c r="E1641" s="231"/>
      <c r="F1641" s="171"/>
      <c r="G1641" s="171"/>
      <c r="H1641" s="171"/>
      <c r="I1641" s="171"/>
    </row>
    <row r="1642" spans="1:9" x14ac:dyDescent="0.25">
      <c r="E1642" s="231"/>
      <c r="F1642" s="171"/>
      <c r="G1642" s="171"/>
      <c r="H1642" s="171"/>
      <c r="I1642" s="171"/>
    </row>
    <row r="1643" spans="1:9" x14ac:dyDescent="0.25">
      <c r="F1643" s="171"/>
      <c r="G1643" s="171"/>
      <c r="H1643" s="171"/>
      <c r="I1643" s="171"/>
    </row>
    <row r="1644" spans="1:9" x14ac:dyDescent="0.25">
      <c r="A1644" s="6"/>
      <c r="F1644" s="218"/>
      <c r="G1644" s="218"/>
      <c r="H1644" s="218"/>
      <c r="I1644" s="218"/>
    </row>
    <row r="1645" spans="1:9" x14ac:dyDescent="0.25">
      <c r="A1645" s="6"/>
      <c r="F1645" s="218"/>
      <c r="G1645" s="218"/>
      <c r="H1645" s="218"/>
      <c r="I1645" s="218"/>
    </row>
    <row r="1646" spans="1:9" x14ac:dyDescent="0.25">
      <c r="A1646" s="6"/>
      <c r="F1646" s="218"/>
      <c r="G1646" s="218"/>
      <c r="H1646" s="218"/>
      <c r="I1646" s="218"/>
    </row>
    <row r="1647" spans="1:9" x14ac:dyDescent="0.25">
      <c r="A1647" s="6"/>
      <c r="F1647" s="218"/>
      <c r="G1647" s="218"/>
      <c r="H1647" s="218"/>
      <c r="I1647" s="218"/>
    </row>
    <row r="1648" spans="1:9" x14ac:dyDescent="0.25">
      <c r="F1648" s="171"/>
      <c r="G1648" s="171"/>
      <c r="H1648" s="171"/>
      <c r="I1648" s="171"/>
    </row>
    <row r="1649" spans="1:9" x14ac:dyDescent="0.25">
      <c r="A1649" s="6"/>
      <c r="F1649" s="171"/>
      <c r="G1649" s="171"/>
      <c r="H1649" s="171"/>
      <c r="I1649" s="171"/>
    </row>
    <row r="1650" spans="1:9" x14ac:dyDescent="0.25">
      <c r="F1650" s="171"/>
      <c r="G1650" s="171"/>
      <c r="H1650" s="171"/>
      <c r="I1650" s="171"/>
    </row>
    <row r="1651" spans="1:9" x14ac:dyDescent="0.25">
      <c r="F1651" s="171"/>
      <c r="G1651" s="171"/>
      <c r="H1651" s="171"/>
      <c r="I1651" s="171"/>
    </row>
    <row r="1652" spans="1:9" x14ac:dyDescent="0.25">
      <c r="F1652" s="171"/>
      <c r="G1652" s="171"/>
      <c r="H1652" s="171"/>
      <c r="I1652" s="171"/>
    </row>
    <row r="1653" spans="1:9" x14ac:dyDescent="0.25">
      <c r="A1653" s="6"/>
      <c r="F1653" s="218"/>
      <c r="G1653" s="218"/>
      <c r="H1653" s="218"/>
      <c r="I1653" s="218"/>
    </row>
    <row r="1654" spans="1:9" x14ac:dyDescent="0.25">
      <c r="A1654" s="6"/>
      <c r="F1654" s="218"/>
      <c r="G1654" s="218"/>
      <c r="H1654" s="218"/>
      <c r="I1654" s="218"/>
    </row>
    <row r="1655" spans="1:9" x14ac:dyDescent="0.25">
      <c r="A1655" s="6"/>
      <c r="F1655" s="218"/>
      <c r="G1655" s="218"/>
      <c r="H1655" s="218"/>
      <c r="I1655" s="218"/>
    </row>
    <row r="1656" spans="1:9" x14ac:dyDescent="0.25">
      <c r="A1656" s="6"/>
      <c r="F1656" s="171"/>
      <c r="G1656" s="171"/>
      <c r="H1656" s="171"/>
      <c r="I1656" s="171"/>
    </row>
    <row r="1657" spans="1:9" x14ac:dyDescent="0.25">
      <c r="A1657" s="6"/>
      <c r="B1657" s="7"/>
      <c r="C1657" s="8"/>
      <c r="D1657" s="9"/>
      <c r="E1657" s="9"/>
      <c r="F1657" s="218"/>
      <c r="G1657" s="218"/>
      <c r="H1657" s="218"/>
      <c r="I1657" s="218"/>
    </row>
    <row r="1658" spans="1:9" x14ac:dyDescent="0.25">
      <c r="E1658" s="231"/>
      <c r="F1658" s="171"/>
      <c r="G1658" s="171"/>
      <c r="H1658" s="171"/>
      <c r="I1658" s="171"/>
    </row>
    <row r="1659" spans="1:9" x14ac:dyDescent="0.25">
      <c r="F1659" s="171"/>
      <c r="G1659" s="171"/>
      <c r="H1659" s="171"/>
      <c r="I1659" s="171"/>
    </row>
    <row r="1660" spans="1:9" x14ac:dyDescent="0.25">
      <c r="F1660" s="171"/>
      <c r="G1660" s="171"/>
      <c r="H1660" s="171"/>
      <c r="I1660" s="171"/>
    </row>
    <row r="1661" spans="1:9" x14ac:dyDescent="0.25">
      <c r="F1661" s="171"/>
      <c r="G1661" s="171"/>
      <c r="H1661" s="171"/>
      <c r="I1661" s="171"/>
    </row>
    <row r="1663" spans="1:9" x14ac:dyDescent="0.25">
      <c r="A1663" s="6"/>
      <c r="F1663" s="9"/>
      <c r="G1663" s="9"/>
      <c r="H1663" s="9"/>
      <c r="I1663" s="9"/>
    </row>
    <row r="1670" spans="1:9" x14ac:dyDescent="0.25">
      <c r="C1670" s="8"/>
      <c r="D1670" s="9"/>
    </row>
    <row r="1671" spans="1:9" x14ac:dyDescent="0.25">
      <c r="A1671" s="6"/>
      <c r="B1671" s="7"/>
    </row>
    <row r="1672" spans="1:9" x14ac:dyDescent="0.25">
      <c r="E1672" s="231"/>
      <c r="F1672" s="171"/>
      <c r="G1672" s="171"/>
      <c r="H1672" s="171"/>
      <c r="I1672" s="171"/>
    </row>
    <row r="1673" spans="1:9" x14ac:dyDescent="0.25">
      <c r="E1673" s="231"/>
      <c r="F1673" s="171"/>
      <c r="G1673" s="171"/>
      <c r="H1673" s="171"/>
      <c r="I1673" s="171"/>
    </row>
    <row r="1674" spans="1:9" x14ac:dyDescent="0.25">
      <c r="E1674" s="231"/>
      <c r="F1674" s="171"/>
      <c r="G1674" s="171"/>
      <c r="H1674" s="171"/>
      <c r="I1674" s="171"/>
    </row>
    <row r="1675" spans="1:9" x14ac:dyDescent="0.25">
      <c r="E1675" s="231"/>
      <c r="F1675" s="171"/>
      <c r="G1675" s="171"/>
      <c r="H1675" s="171"/>
      <c r="I1675" s="171"/>
    </row>
    <row r="1676" spans="1:9" x14ac:dyDescent="0.25">
      <c r="F1676" s="171"/>
      <c r="G1676" s="171"/>
      <c r="H1676" s="171"/>
      <c r="I1676" s="171"/>
    </row>
    <row r="1677" spans="1:9" x14ac:dyDescent="0.25">
      <c r="F1677" s="171"/>
      <c r="G1677" s="171"/>
      <c r="H1677" s="171"/>
      <c r="I1677" s="171"/>
    </row>
    <row r="1678" spans="1:9" x14ac:dyDescent="0.25">
      <c r="A1678" s="6"/>
      <c r="B1678" s="7"/>
      <c r="C1678" s="8"/>
      <c r="D1678" s="9"/>
      <c r="E1678" s="9"/>
      <c r="F1678" s="218"/>
      <c r="G1678" s="218"/>
      <c r="H1678" s="218"/>
      <c r="I1678" s="218"/>
    </row>
    <row r="1679" spans="1:9" x14ac:dyDescent="0.25">
      <c r="A1679" s="6"/>
      <c r="B1679" s="7"/>
      <c r="C1679" s="8"/>
      <c r="D1679" s="9"/>
      <c r="E1679" s="9"/>
      <c r="F1679" s="218"/>
      <c r="G1679" s="218"/>
      <c r="H1679" s="218"/>
      <c r="I1679" s="218"/>
    </row>
    <row r="1680" spans="1:9" x14ac:dyDescent="0.25">
      <c r="F1680" s="171"/>
      <c r="G1680" s="171"/>
      <c r="H1680" s="171"/>
      <c r="I1680" s="171"/>
    </row>
    <row r="1681" spans="1:9" x14ac:dyDescent="0.25">
      <c r="A1681" s="6"/>
      <c r="F1681" s="171"/>
      <c r="G1681" s="171"/>
      <c r="H1681" s="171"/>
      <c r="I1681" s="171"/>
    </row>
    <row r="1682" spans="1:9" x14ac:dyDescent="0.25">
      <c r="E1682" s="231"/>
      <c r="F1682" s="171"/>
      <c r="G1682" s="171"/>
      <c r="H1682" s="171"/>
      <c r="I1682" s="171"/>
    </row>
    <row r="1683" spans="1:9" x14ac:dyDescent="0.25">
      <c r="E1683" s="231"/>
      <c r="F1683" s="171"/>
      <c r="G1683" s="171"/>
      <c r="H1683" s="171"/>
      <c r="I1683" s="171"/>
    </row>
    <row r="1684" spans="1:9" x14ac:dyDescent="0.25">
      <c r="E1684" s="231"/>
      <c r="F1684" s="171"/>
      <c r="G1684" s="171"/>
      <c r="H1684" s="171"/>
      <c r="I1684" s="171"/>
    </row>
    <row r="1685" spans="1:9" x14ac:dyDescent="0.25">
      <c r="E1685" s="231"/>
      <c r="F1685" s="171"/>
      <c r="G1685" s="171"/>
      <c r="H1685" s="171"/>
      <c r="I1685" s="171"/>
    </row>
    <row r="1686" spans="1:9" x14ac:dyDescent="0.25">
      <c r="E1686" s="231"/>
      <c r="F1686" s="171"/>
      <c r="G1686" s="171"/>
      <c r="H1686" s="171"/>
      <c r="I1686" s="171"/>
    </row>
    <row r="1687" spans="1:9" x14ac:dyDescent="0.25">
      <c r="E1687" s="231"/>
      <c r="F1687" s="171"/>
      <c r="G1687" s="171"/>
      <c r="H1687" s="171"/>
      <c r="I1687" s="171"/>
    </row>
    <row r="1688" spans="1:9" x14ac:dyDescent="0.25">
      <c r="E1688" s="231"/>
      <c r="F1688" s="171"/>
      <c r="G1688" s="171"/>
      <c r="H1688" s="171"/>
      <c r="I1688" s="171"/>
    </row>
    <row r="1689" spans="1:9" x14ac:dyDescent="0.25">
      <c r="F1689" s="171"/>
      <c r="G1689" s="171"/>
      <c r="H1689" s="171"/>
      <c r="I1689" s="171"/>
    </row>
    <row r="1690" spans="1:9" x14ac:dyDescent="0.25">
      <c r="A1690" s="6"/>
      <c r="F1690" s="218"/>
      <c r="G1690" s="218"/>
      <c r="H1690" s="218"/>
      <c r="I1690" s="218"/>
    </row>
    <row r="1691" spans="1:9" x14ac:dyDescent="0.25">
      <c r="A1691" s="6"/>
      <c r="F1691" s="218"/>
      <c r="G1691" s="218"/>
      <c r="H1691" s="218"/>
      <c r="I1691" s="218"/>
    </row>
    <row r="1692" spans="1:9" x14ac:dyDescent="0.25">
      <c r="F1692" s="171"/>
      <c r="G1692" s="171"/>
      <c r="H1692" s="171"/>
      <c r="I1692" s="171"/>
    </row>
    <row r="1693" spans="1:9" x14ac:dyDescent="0.25">
      <c r="A1693" s="6"/>
      <c r="F1693" s="171"/>
      <c r="G1693" s="171"/>
      <c r="H1693" s="171"/>
      <c r="I1693" s="171"/>
    </row>
    <row r="1694" spans="1:9" x14ac:dyDescent="0.25">
      <c r="F1694" s="171"/>
      <c r="G1694" s="171"/>
      <c r="H1694" s="171"/>
      <c r="I1694" s="171"/>
    </row>
    <row r="1695" spans="1:9" x14ac:dyDescent="0.25">
      <c r="F1695" s="171"/>
      <c r="G1695" s="171"/>
      <c r="H1695" s="171"/>
      <c r="I1695" s="171"/>
    </row>
    <row r="1696" spans="1:9" x14ac:dyDescent="0.25">
      <c r="F1696" s="171"/>
      <c r="G1696" s="171"/>
      <c r="H1696" s="171"/>
      <c r="I1696" s="171"/>
    </row>
    <row r="1697" spans="1:9" x14ac:dyDescent="0.25">
      <c r="A1697" s="6"/>
      <c r="F1697" s="218"/>
      <c r="G1697" s="218"/>
      <c r="H1697" s="218"/>
      <c r="I1697" s="218"/>
    </row>
    <row r="1698" spans="1:9" x14ac:dyDescent="0.25">
      <c r="F1698" s="171"/>
      <c r="G1698" s="171"/>
      <c r="H1698" s="171"/>
      <c r="I1698" s="171"/>
    </row>
    <row r="1699" spans="1:9" x14ac:dyDescent="0.25">
      <c r="A1699" s="6"/>
      <c r="F1699" s="171"/>
      <c r="G1699" s="171"/>
      <c r="H1699" s="171"/>
      <c r="I1699" s="171"/>
    </row>
    <row r="1700" spans="1:9" x14ac:dyDescent="0.25">
      <c r="F1700" s="171"/>
      <c r="G1700" s="171"/>
      <c r="H1700" s="171"/>
      <c r="I1700" s="171"/>
    </row>
    <row r="1701" spans="1:9" x14ac:dyDescent="0.25">
      <c r="A1701" s="6"/>
      <c r="B1701" s="7"/>
      <c r="C1701" s="8"/>
      <c r="D1701" s="9"/>
      <c r="E1701" s="9"/>
      <c r="F1701" s="218"/>
      <c r="G1701" s="218"/>
      <c r="H1701" s="218"/>
      <c r="I1701" s="218"/>
    </row>
    <row r="1702" spans="1:9" x14ac:dyDescent="0.25">
      <c r="E1702" s="231"/>
    </row>
    <row r="1703" spans="1:9" x14ac:dyDescent="0.25">
      <c r="E1703" s="231"/>
    </row>
    <row r="1707" spans="1:9" x14ac:dyDescent="0.25">
      <c r="A1707" s="6"/>
      <c r="F1707" s="9"/>
      <c r="G1707" s="9"/>
      <c r="H1707" s="9"/>
      <c r="I1707" s="9"/>
    </row>
    <row r="1709" spans="1:9" x14ac:dyDescent="0.25">
      <c r="A1709" s="6"/>
      <c r="B1709" s="7"/>
    </row>
    <row r="1712" spans="1:9" x14ac:dyDescent="0.25">
      <c r="A1712" s="6"/>
      <c r="B1712" s="7"/>
      <c r="C1712" s="8"/>
      <c r="D1712" s="9"/>
      <c r="E1712" s="9"/>
      <c r="F1712" s="9"/>
      <c r="G1712" s="9"/>
      <c r="H1712" s="9"/>
      <c r="I1712" s="9"/>
    </row>
    <row r="1716" spans="3:5" x14ac:dyDescent="0.25">
      <c r="C1716" s="10"/>
    </row>
    <row r="1720" spans="3:5" x14ac:dyDescent="0.25">
      <c r="C1720" s="10"/>
    </row>
    <row r="1725" spans="3:5" x14ac:dyDescent="0.25">
      <c r="E1725" s="217"/>
    </row>
  </sheetData>
  <autoFilter ref="A1:K1725"/>
  <mergeCells count="31">
    <mergeCell ref="A929:B929"/>
    <mergeCell ref="A930:B930"/>
    <mergeCell ref="F415:H415"/>
    <mergeCell ref="K933:K934"/>
    <mergeCell ref="C519:F519"/>
    <mergeCell ref="F520:H520"/>
    <mergeCell ref="A1037:K1037"/>
    <mergeCell ref="A1038:K1038"/>
    <mergeCell ref="A1039:K1039"/>
    <mergeCell ref="A1040:K1040"/>
    <mergeCell ref="A1031:K1031"/>
    <mergeCell ref="A1032:K1032"/>
    <mergeCell ref="A1033:K1033"/>
    <mergeCell ref="A1034:K1034"/>
    <mergeCell ref="A1035:K1035"/>
    <mergeCell ref="F9:H9"/>
    <mergeCell ref="A1051:K1051"/>
    <mergeCell ref="A1052:K1052"/>
    <mergeCell ref="A1053:K1053"/>
    <mergeCell ref="A1054:K1054"/>
    <mergeCell ref="A1046:K1046"/>
    <mergeCell ref="A1047:K1047"/>
    <mergeCell ref="A1048:K1048"/>
    <mergeCell ref="A1049:K1049"/>
    <mergeCell ref="A1050:K1050"/>
    <mergeCell ref="A1041:K1041"/>
    <mergeCell ref="A1042:K1042"/>
    <mergeCell ref="A1043:K1043"/>
    <mergeCell ref="A1044:K1044"/>
    <mergeCell ref="A1045:K1045"/>
    <mergeCell ref="A1036:K1036"/>
  </mergeCells>
  <pageMargins left="0.11811023622047245" right="0.11811023622047245" top="0.15748031496062992" bottom="0.15748031496062992" header="0.31496062992125984" footer="0.31496062992125984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1года до 3 лет</vt:lpstr>
      <vt:lpstr>от 3 до 7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2023-01-26T09:43:16Z</dcterms:modified>
</cp:coreProperties>
</file>